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bookViews>
  <sheets>
    <sheet name="Sheet1" sheetId="1" r:id="rId1"/>
  </sheets>
  <definedNames>
    <definedName name="_xlnm._FilterDatabase" localSheetId="0" hidden="1">Sheet1!$A$1:$O$99</definedName>
  </definedNames>
  <calcPr calcId="144525"/>
</workbook>
</file>

<file path=xl/sharedStrings.xml><?xml version="1.0" encoding="utf-8"?>
<sst xmlns="http://schemas.openxmlformats.org/spreadsheetml/2006/main" count="704" uniqueCount="215">
  <si>
    <t>五原县2023年公开招聘幼儿园教师面试人员总成绩及进入体检考察范围人员名单</t>
  </si>
  <si>
    <t xml:space="preserve">序号
</t>
  </si>
  <si>
    <t>考生姓名</t>
  </si>
  <si>
    <t>性
别</t>
  </si>
  <si>
    <t>报考单位</t>
  </si>
  <si>
    <t>报考岗位</t>
  </si>
  <si>
    <t>准考证号</t>
  </si>
  <si>
    <t>民
族</t>
  </si>
  <si>
    <t>民族加分</t>
  </si>
  <si>
    <t>卷面
成绩</t>
  </si>
  <si>
    <t>笔试
成绩</t>
  </si>
  <si>
    <t>加权40%</t>
  </si>
  <si>
    <t>面试
成绩</t>
  </si>
  <si>
    <t>加权60%</t>
  </si>
  <si>
    <t>总成绩</t>
  </si>
  <si>
    <t>是否进入体检考察环节</t>
  </si>
  <si>
    <t>张楠</t>
  </si>
  <si>
    <t>女</t>
  </si>
  <si>
    <t>五原县教育局</t>
  </si>
  <si>
    <t>县城内幼儿教师（岗位一）</t>
  </si>
  <si>
    <t>:23047801221</t>
  </si>
  <si>
    <t>汉族</t>
  </si>
  <si>
    <t xml:space="preserve">是 </t>
  </si>
  <si>
    <t>吴颖丛</t>
  </si>
  <si>
    <t>:23047801213</t>
  </si>
  <si>
    <t>杜晶晶</t>
  </si>
  <si>
    <t>:23047800803</t>
  </si>
  <si>
    <t>杨洋</t>
  </si>
  <si>
    <t>:23047800427</t>
  </si>
  <si>
    <t>范廷佳</t>
  </si>
  <si>
    <t>:23047801229</t>
  </si>
  <si>
    <t>傲登高娃</t>
  </si>
  <si>
    <t>:23047800213</t>
  </si>
  <si>
    <t>蒙古族</t>
  </si>
  <si>
    <t>高佳</t>
  </si>
  <si>
    <t>:23047801325</t>
  </si>
  <si>
    <t>付雨星</t>
  </si>
  <si>
    <t>:23047800516</t>
  </si>
  <si>
    <t>郑玉枫</t>
  </si>
  <si>
    <t>:23047800105</t>
  </si>
  <si>
    <t>刘慧荣</t>
  </si>
  <si>
    <t>:23047801123</t>
  </si>
  <si>
    <t>刘娜</t>
  </si>
  <si>
    <t>:23047800909</t>
  </si>
  <si>
    <t>张敏</t>
  </si>
  <si>
    <t>:23047801203</t>
  </si>
  <si>
    <t>王予彤</t>
  </si>
  <si>
    <t>:23047800914</t>
  </si>
  <si>
    <t>杨恩宁</t>
  </si>
  <si>
    <t>:23047801205</t>
  </si>
  <si>
    <t>王雅楠</t>
  </si>
  <si>
    <t>:23047800510</t>
  </si>
  <si>
    <t>陈群</t>
  </si>
  <si>
    <t>:23047800305</t>
  </si>
  <si>
    <t>秦才昕</t>
  </si>
  <si>
    <t>:23047801014</t>
  </si>
  <si>
    <t>张宁高</t>
  </si>
  <si>
    <t>:23047800229</t>
  </si>
  <si>
    <t>王慧</t>
  </si>
  <si>
    <t>:23047800620</t>
  </si>
  <si>
    <t>张笑</t>
  </si>
  <si>
    <t>:23047800915</t>
  </si>
  <si>
    <t>吴卓亚</t>
  </si>
  <si>
    <t>:23047800908</t>
  </si>
  <si>
    <t>刘畅</t>
  </si>
  <si>
    <t>:23047800318</t>
  </si>
  <si>
    <t>王涵彦</t>
  </si>
  <si>
    <t>:23047801125</t>
  </si>
  <si>
    <t>白雪</t>
  </si>
  <si>
    <t>:23047800713</t>
  </si>
  <si>
    <t>杨琦</t>
  </si>
  <si>
    <t>:23047801023</t>
  </si>
  <si>
    <t>周巧</t>
  </si>
  <si>
    <t>:23047800603</t>
  </si>
  <si>
    <t>韩美</t>
  </si>
  <si>
    <t>:23047801320</t>
  </si>
  <si>
    <t>张馨月</t>
  </si>
  <si>
    <t>:23047801030</t>
  </si>
  <si>
    <t>张宇贞</t>
  </si>
  <si>
    <t>:23047800930</t>
  </si>
  <si>
    <t>杜蕊娜</t>
  </si>
  <si>
    <t>:23047800710</t>
  </si>
  <si>
    <t>刘慧媛</t>
  </si>
  <si>
    <t>:23047800922</t>
  </si>
  <si>
    <t>云璐</t>
  </si>
  <si>
    <t>:23047801308</t>
  </si>
  <si>
    <t>郭甜</t>
  </si>
  <si>
    <t>:23047800810</t>
  </si>
  <si>
    <t>冯瑞婷</t>
  </si>
  <si>
    <t>:23047800125</t>
  </si>
  <si>
    <t>王中玉</t>
  </si>
  <si>
    <t>:23047800327</t>
  </si>
  <si>
    <t>韩畅娱</t>
  </si>
  <si>
    <t>:23047800627</t>
  </si>
  <si>
    <t>安鑫乐</t>
  </si>
  <si>
    <t>:23047800730</t>
  </si>
  <si>
    <t>白盛洁</t>
  </si>
  <si>
    <t>:23047801104</t>
  </si>
  <si>
    <t>张荣</t>
  </si>
  <si>
    <t>:23047800515</t>
  </si>
  <si>
    <t>刘怀信</t>
  </si>
  <si>
    <t>:23047801309</t>
  </si>
  <si>
    <t>梁春园</t>
  </si>
  <si>
    <t>:23047800519</t>
  </si>
  <si>
    <t>否</t>
  </si>
  <si>
    <t>杨钰颖</t>
  </si>
  <si>
    <t>:23047800329</t>
  </si>
  <si>
    <t>路质祎</t>
  </si>
  <si>
    <t>:23047800410</t>
  </si>
  <si>
    <t>孙敏瑞</t>
  </si>
  <si>
    <t>:23047800302</t>
  </si>
  <si>
    <t>王雅灵</t>
  </si>
  <si>
    <t>:23047800412</t>
  </si>
  <si>
    <t>王乐</t>
  </si>
  <si>
    <t>:23047800907</t>
  </si>
  <si>
    <t>范荣</t>
  </si>
  <si>
    <t>:23047800402</t>
  </si>
  <si>
    <t>王献临</t>
  </si>
  <si>
    <t>:23047800903</t>
  </si>
  <si>
    <t>马腾飞</t>
  </si>
  <si>
    <t>:23047801201</t>
  </si>
  <si>
    <t>苏乐德</t>
  </si>
  <si>
    <t>男</t>
  </si>
  <si>
    <t>:23047801215</t>
  </si>
  <si>
    <t>王玲</t>
  </si>
  <si>
    <t>:23047800222</t>
  </si>
  <si>
    <t>张嘉</t>
  </si>
  <si>
    <t>:23047801220</t>
  </si>
  <si>
    <t>娜仁其木格</t>
  </si>
  <si>
    <t>:23047800409</t>
  </si>
  <si>
    <t>索祥鸿</t>
  </si>
  <si>
    <t>:23047800707</t>
  </si>
  <si>
    <t>许杰</t>
  </si>
  <si>
    <t>:23047800226</t>
  </si>
  <si>
    <t>杜嘉星</t>
  </si>
  <si>
    <t>:23047800214</t>
  </si>
  <si>
    <t>张敬梓</t>
  </si>
  <si>
    <t>:23047800417</t>
  </si>
  <si>
    <t>王桂荣</t>
  </si>
  <si>
    <t>:23047800512</t>
  </si>
  <si>
    <t>赵涵</t>
  </si>
  <si>
    <t>:23047800316</t>
  </si>
  <si>
    <t>张妙充</t>
  </si>
  <si>
    <t>:23047800821</t>
  </si>
  <si>
    <t>姜悦</t>
  </si>
  <si>
    <t>:23047800122</t>
  </si>
  <si>
    <t>李俊俊</t>
  </si>
  <si>
    <t>:23047801010</t>
  </si>
  <si>
    <t>王旭浦</t>
  </si>
  <si>
    <t>:23047800205</t>
  </si>
  <si>
    <t>尹荣</t>
  </si>
  <si>
    <t>:23047800522</t>
  </si>
  <si>
    <t>高熙邻</t>
  </si>
  <si>
    <t>:23047801130</t>
  </si>
  <si>
    <t>崔娇</t>
  </si>
  <si>
    <t>:23047800617</t>
  </si>
  <si>
    <t>刘凯琴</t>
  </si>
  <si>
    <t>:23047800426</t>
  </si>
  <si>
    <t>丁苏</t>
  </si>
  <si>
    <t>:23047800825</t>
  </si>
  <si>
    <t>裴圆</t>
  </si>
  <si>
    <t>:23047800708</t>
  </si>
  <si>
    <t>王亚婷</t>
  </si>
  <si>
    <t>:23047801109</t>
  </si>
  <si>
    <t>边婷</t>
  </si>
  <si>
    <t>:23047801328</t>
  </si>
  <si>
    <t>靳海嘉</t>
  </si>
  <si>
    <t>:23047800311</t>
  </si>
  <si>
    <t>闫雨洁</t>
  </si>
  <si>
    <t>:23047801228</t>
  </si>
  <si>
    <t>孟田田</t>
  </si>
  <si>
    <t>:23047801208</t>
  </si>
  <si>
    <t>贺彩丽</t>
  </si>
  <si>
    <t>:23047800912</t>
  </si>
  <si>
    <t>习景媛</t>
  </si>
  <si>
    <t>:23047800616</t>
  </si>
  <si>
    <t>马娟</t>
  </si>
  <si>
    <t>:23047800802</t>
  </si>
  <si>
    <t>杨莹</t>
  </si>
  <si>
    <t>:23047800829</t>
  </si>
  <si>
    <t>李欣</t>
  </si>
  <si>
    <t>:23047800719</t>
  </si>
  <si>
    <t>间显雯</t>
  </si>
  <si>
    <t>:23047800924</t>
  </si>
  <si>
    <t>张亦晗</t>
  </si>
  <si>
    <t>套海幼儿园幼儿教师（岗位二）</t>
  </si>
  <si>
    <t>:23047801409</t>
  </si>
  <si>
    <t>是</t>
  </si>
  <si>
    <t>赵培宏</t>
  </si>
  <si>
    <t>:23047801408</t>
  </si>
  <si>
    <t>吴叙锐</t>
  </si>
  <si>
    <t>:23047801405</t>
  </si>
  <si>
    <t>许金凤</t>
  </si>
  <si>
    <t>:23047801406</t>
  </si>
  <si>
    <t>贾巾瑶</t>
  </si>
  <si>
    <t>:23047801402</t>
  </si>
  <si>
    <t>闫欣荣</t>
  </si>
  <si>
    <t>:23047801407</t>
  </si>
  <si>
    <t>张景贺</t>
  </si>
  <si>
    <t>塔尔湖幼儿园幼儿教师（岗位三）</t>
  </si>
  <si>
    <t>:23047801421</t>
  </si>
  <si>
    <t>王雅倩</t>
  </si>
  <si>
    <t>:23047801412</t>
  </si>
  <si>
    <t>魏彦佳</t>
  </si>
  <si>
    <t>:23047801411</t>
  </si>
  <si>
    <t>谢慧敏</t>
  </si>
  <si>
    <t>:23047801418</t>
  </si>
  <si>
    <t>刘淞慧</t>
  </si>
  <si>
    <t>:23047801415</t>
  </si>
  <si>
    <t>张婷</t>
  </si>
  <si>
    <t>:23047801410</t>
  </si>
  <si>
    <t>杨震</t>
  </si>
  <si>
    <t>:23047801416</t>
  </si>
  <si>
    <t>齐鑫</t>
  </si>
  <si>
    <t>:23047801413</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</si>
</sst>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7">
    <font>
      <sz val="11"/>
      <color theme="1"/>
      <name val="宋体"/>
      <charset val="134"/>
      <scheme val="minor"/>
    </font>
    <font>
      <sz val="11"/>
      <name val="宋体"/>
      <charset val="134"/>
      <scheme val="minor"/>
    </font>
    <font>
      <sz val="20"/>
      <color theme="1"/>
      <name val="宋体"/>
      <charset val="134"/>
      <scheme val="minor"/>
    </font>
    <font>
      <b/>
      <sz val="11"/>
      <color theme="1"/>
      <name val="宋体"/>
      <charset val="134"/>
      <scheme val="minor"/>
    </font>
    <font>
      <sz val="11"/>
      <name val="Arial"/>
      <charset val="1"/>
    </font>
    <font>
      <sz val="11"/>
      <name val="宋体"/>
      <charset val="1"/>
    </font>
    <font>
      <b/>
      <sz val="10"/>
      <color theme="1"/>
      <name val="宋体"/>
      <charset val="134"/>
      <scheme val="minor"/>
    </font>
    <font>
      <sz val="10"/>
      <name val="Arial"/>
      <charset val="0"/>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8" fillId="2" borderId="0" applyNumberFormat="0" applyBorder="0" applyAlignment="0" applyProtection="0">
      <alignment vertical="center"/>
    </xf>
    <xf numFmtId="0" fontId="9"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4" borderId="0" applyNumberFormat="0" applyBorder="0" applyAlignment="0" applyProtection="0">
      <alignment vertical="center"/>
    </xf>
    <xf numFmtId="0" fontId="10" fillId="5" borderId="0" applyNumberFormat="0" applyBorder="0" applyAlignment="0" applyProtection="0">
      <alignment vertical="center"/>
    </xf>
    <xf numFmtId="43" fontId="0" fillId="0" borderId="0" applyFont="0" applyFill="0" applyBorder="0" applyAlignment="0" applyProtection="0">
      <alignment vertical="center"/>
    </xf>
    <xf numFmtId="0" fontId="11" fillId="6" borderId="0" applyNumberFormat="0" applyBorder="0" applyAlignment="0" applyProtection="0">
      <alignment vertical="center"/>
    </xf>
    <xf numFmtId="0" fontId="12"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0" fillId="7" borderId="3" applyNumberFormat="0" applyFont="0" applyAlignment="0" applyProtection="0">
      <alignment vertical="center"/>
    </xf>
    <xf numFmtId="0" fontId="11" fillId="8" borderId="0" applyNumberFormat="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4" applyNumberFormat="0" applyFill="0" applyAlignment="0" applyProtection="0">
      <alignment vertical="center"/>
    </xf>
    <xf numFmtId="0" fontId="19" fillId="0" borderId="4" applyNumberFormat="0" applyFill="0" applyAlignment="0" applyProtection="0">
      <alignment vertical="center"/>
    </xf>
    <xf numFmtId="0" fontId="11" fillId="9" borderId="0" applyNumberFormat="0" applyBorder="0" applyAlignment="0" applyProtection="0">
      <alignment vertical="center"/>
    </xf>
    <xf numFmtId="0" fontId="14" fillId="0" borderId="5" applyNumberFormat="0" applyFill="0" applyAlignment="0" applyProtection="0">
      <alignment vertical="center"/>
    </xf>
    <xf numFmtId="0" fontId="11" fillId="10" borderId="0" applyNumberFormat="0" applyBorder="0" applyAlignment="0" applyProtection="0">
      <alignment vertical="center"/>
    </xf>
    <xf numFmtId="0" fontId="20" fillId="11" borderId="6" applyNumberFormat="0" applyAlignment="0" applyProtection="0">
      <alignment vertical="center"/>
    </xf>
    <xf numFmtId="0" fontId="21" fillId="11" borderId="2" applyNumberFormat="0" applyAlignment="0" applyProtection="0">
      <alignment vertical="center"/>
    </xf>
    <xf numFmtId="0" fontId="22" fillId="12" borderId="7" applyNumberFormat="0" applyAlignment="0" applyProtection="0">
      <alignment vertical="center"/>
    </xf>
    <xf numFmtId="0" fontId="8" fillId="13" borderId="0" applyNumberFormat="0" applyBorder="0" applyAlignment="0" applyProtection="0">
      <alignment vertical="center"/>
    </xf>
    <xf numFmtId="0" fontId="11" fillId="14" borderId="0" applyNumberFormat="0" applyBorder="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5" fillId="15" borderId="0" applyNumberFormat="0" applyBorder="0" applyAlignment="0" applyProtection="0">
      <alignment vertical="center"/>
    </xf>
    <xf numFmtId="0" fontId="26" fillId="16" borderId="0" applyNumberFormat="0" applyBorder="0" applyAlignment="0" applyProtection="0">
      <alignment vertical="center"/>
    </xf>
    <xf numFmtId="0" fontId="8" fillId="17" borderId="0" applyNumberFormat="0" applyBorder="0" applyAlignment="0" applyProtection="0">
      <alignment vertical="center"/>
    </xf>
    <xf numFmtId="0" fontId="11"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11" fillId="27" borderId="0" applyNumberFormat="0" applyBorder="0" applyAlignment="0" applyProtection="0">
      <alignment vertical="center"/>
    </xf>
    <xf numFmtId="0" fontId="8" fillId="28" borderId="0" applyNumberFormat="0" applyBorder="0" applyAlignment="0" applyProtection="0">
      <alignment vertical="center"/>
    </xf>
    <xf numFmtId="0" fontId="11" fillId="29" borderId="0" applyNumberFormat="0" applyBorder="0" applyAlignment="0" applyProtection="0">
      <alignment vertical="center"/>
    </xf>
    <xf numFmtId="0" fontId="11" fillId="30" borderId="0" applyNumberFormat="0" applyBorder="0" applyAlignment="0" applyProtection="0">
      <alignment vertical="center"/>
    </xf>
    <xf numFmtId="0" fontId="8" fillId="31" borderId="0" applyNumberFormat="0" applyBorder="0" applyAlignment="0" applyProtection="0">
      <alignment vertical="center"/>
    </xf>
    <xf numFmtId="0" fontId="11" fillId="32" borderId="0" applyNumberFormat="0" applyBorder="0" applyAlignment="0" applyProtection="0">
      <alignment vertical="center"/>
    </xf>
  </cellStyleXfs>
  <cellXfs count="16">
    <xf numFmtId="0" fontId="0" fillId="0" borderId="0" xfId="0">
      <alignment vertical="center"/>
    </xf>
    <xf numFmtId="0" fontId="1" fillId="0" borderId="0" xfId="0" applyFont="1">
      <alignment vertical="center"/>
    </xf>
    <xf numFmtId="0" fontId="0" fillId="0" borderId="0" xfId="0" applyAlignment="1">
      <alignment horizontal="center" vertical="center"/>
    </xf>
    <xf numFmtId="0" fontId="2" fillId="0" borderId="0" xfId="0" applyFont="1" applyFill="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4" fillId="0" borderId="1" xfId="0" applyFont="1" applyFill="1" applyBorder="1" applyAlignment="1">
      <alignment horizontal="center" vertical="center"/>
    </xf>
    <xf numFmtId="0" fontId="5"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7" fillId="0" borderId="1" xfId="0" applyFont="1" applyFill="1" applyBorder="1" applyAlignment="1">
      <alignment horizontal="center"/>
    </xf>
    <xf numFmtId="176" fontId="5" fillId="0" borderId="1" xfId="0" applyNumberFormat="1" applyFont="1" applyFill="1" applyBorder="1" applyAlignment="1">
      <alignment horizontal="center" vertical="center"/>
    </xf>
    <xf numFmtId="0" fontId="0" fillId="0" borderId="1" xfId="0" applyFill="1" applyBorder="1" applyAlignment="1">
      <alignment horizontal="center" vertical="center"/>
    </xf>
    <xf numFmtId="0" fontId="0" fillId="0" borderId="1" xfId="0" applyBorder="1" applyAlignment="1">
      <alignment horizontal="center" vertical="center"/>
    </xf>
    <xf numFmtId="0" fontId="7" fillId="0" borderId="1" xfId="0" applyFont="1" applyFill="1" applyBorder="1" applyAlignment="1">
      <alignment horizontal="center" vertical="center"/>
    </xf>
    <xf numFmtId="0" fontId="1" fillId="0" borderId="1" xfId="0" applyFont="1" applyFill="1" applyBorder="1" applyAlignment="1">
      <alignment horizontal="center" vertical="center"/>
    </xf>
    <xf numFmtId="0" fontId="1" fillId="0" borderId="1" xfId="0" applyFont="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CCE8C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99"/>
  <sheetViews>
    <sheetView tabSelected="1" workbookViewId="0">
      <selection activeCell="A1" sqref="A1:O2"/>
    </sheetView>
  </sheetViews>
  <sheetFormatPr defaultColWidth="9" defaultRowHeight="13.5"/>
  <cols>
    <col min="1" max="1" width="5" customWidth="1"/>
    <col min="2" max="2" width="9.9" customWidth="1"/>
    <col min="3" max="3" width="3.5" customWidth="1"/>
    <col min="4" max="4" width="14.15" customWidth="1"/>
    <col min="5" max="5" width="29.7916666666667" customWidth="1"/>
    <col min="6" max="6" width="15.0333333333333" customWidth="1"/>
    <col min="7" max="7" width="7.45833333333333" customWidth="1"/>
    <col min="8" max="8" width="4.85833333333333" customWidth="1"/>
    <col min="9" max="9" width="7.875" customWidth="1"/>
    <col min="10" max="10" width="7.75" customWidth="1"/>
    <col min="11" max="11" width="6.125" customWidth="1"/>
    <col min="12" max="12" width="7.875" customWidth="1"/>
    <col min="13" max="13" width="7.625" customWidth="1"/>
    <col min="15" max="15" width="9" style="2"/>
  </cols>
  <sheetData>
    <row r="1" spans="1:15">
      <c r="A1" s="3" t="s">
        <v>0</v>
      </c>
      <c r="B1" s="3"/>
      <c r="C1" s="3"/>
      <c r="D1" s="3"/>
      <c r="E1" s="3"/>
      <c r="F1" s="3"/>
      <c r="G1" s="3"/>
      <c r="H1" s="3"/>
      <c r="I1" s="3"/>
      <c r="J1" s="3"/>
      <c r="K1" s="3"/>
      <c r="L1" s="3"/>
      <c r="M1" s="3"/>
      <c r="N1" s="3"/>
      <c r="O1" s="3"/>
    </row>
    <row r="2" ht="54" customHeight="1" spans="1:15">
      <c r="A2" s="3"/>
      <c r="B2" s="3"/>
      <c r="C2" s="3"/>
      <c r="D2" s="3"/>
      <c r="E2" s="3"/>
      <c r="F2" s="3"/>
      <c r="G2" s="3"/>
      <c r="H2" s="3"/>
      <c r="I2" s="3"/>
      <c r="J2" s="3"/>
      <c r="K2" s="3"/>
      <c r="L2" s="3"/>
      <c r="M2" s="3"/>
      <c r="N2" s="3"/>
      <c r="O2" s="3"/>
    </row>
    <row r="3" ht="39" customHeight="1" spans="1:15">
      <c r="A3" s="4" t="s">
        <v>1</v>
      </c>
      <c r="B3" s="5" t="s">
        <v>2</v>
      </c>
      <c r="C3" s="4" t="s">
        <v>3</v>
      </c>
      <c r="D3" s="5" t="s">
        <v>4</v>
      </c>
      <c r="E3" s="5" t="s">
        <v>5</v>
      </c>
      <c r="F3" s="5" t="s">
        <v>6</v>
      </c>
      <c r="G3" s="4" t="s">
        <v>7</v>
      </c>
      <c r="H3" s="4" t="s">
        <v>8</v>
      </c>
      <c r="I3" s="4" t="s">
        <v>9</v>
      </c>
      <c r="J3" s="4" t="s">
        <v>10</v>
      </c>
      <c r="K3" s="4" t="s">
        <v>11</v>
      </c>
      <c r="L3" s="4" t="s">
        <v>12</v>
      </c>
      <c r="M3" s="4" t="s">
        <v>13</v>
      </c>
      <c r="N3" s="4" t="s">
        <v>14</v>
      </c>
      <c r="O3" s="8" t="s">
        <v>15</v>
      </c>
    </row>
    <row r="4" ht="14.25" spans="1:15">
      <c r="A4" s="6">
        <v>351</v>
      </c>
      <c r="B4" s="7" t="s">
        <v>16</v>
      </c>
      <c r="C4" s="7" t="s">
        <v>17</v>
      </c>
      <c r="D4" s="7" t="s">
        <v>18</v>
      </c>
      <c r="E4" s="7" t="s">
        <v>19</v>
      </c>
      <c r="F4" s="6" t="s">
        <v>20</v>
      </c>
      <c r="G4" s="7" t="s">
        <v>21</v>
      </c>
      <c r="H4" s="6"/>
      <c r="I4" s="9">
        <v>89.75</v>
      </c>
      <c r="J4" s="6">
        <f t="shared" ref="J4:J6" si="0">SUBTOTAL(9,H4:I4)</f>
        <v>89.75</v>
      </c>
      <c r="K4" s="6">
        <f t="shared" ref="K4:K34" si="1">J4*0.4</f>
        <v>35.9</v>
      </c>
      <c r="L4" s="10">
        <v>84.56</v>
      </c>
      <c r="M4" s="10">
        <f t="shared" ref="M4:M34" si="2">L4*0.6</f>
        <v>50.736</v>
      </c>
      <c r="N4" s="11">
        <f t="shared" ref="N4:N34" si="3">K4+M4</f>
        <v>86.636</v>
      </c>
      <c r="O4" s="12" t="s">
        <v>22</v>
      </c>
    </row>
    <row r="5" ht="14.25" spans="1:15">
      <c r="A5" s="6">
        <v>343</v>
      </c>
      <c r="B5" s="7" t="s">
        <v>23</v>
      </c>
      <c r="C5" s="7" t="s">
        <v>17</v>
      </c>
      <c r="D5" s="7" t="s">
        <v>18</v>
      </c>
      <c r="E5" s="7" t="s">
        <v>19</v>
      </c>
      <c r="F5" s="6" t="s">
        <v>24</v>
      </c>
      <c r="G5" s="7" t="s">
        <v>21</v>
      </c>
      <c r="H5" s="6"/>
      <c r="I5" s="9">
        <v>88.25</v>
      </c>
      <c r="J5" s="6">
        <f t="shared" si="0"/>
        <v>88.25</v>
      </c>
      <c r="K5" s="6">
        <f t="shared" si="1"/>
        <v>35.3</v>
      </c>
      <c r="L5" s="10">
        <v>79.92</v>
      </c>
      <c r="M5" s="10">
        <f t="shared" si="2"/>
        <v>47.952</v>
      </c>
      <c r="N5" s="11">
        <f t="shared" si="3"/>
        <v>83.252</v>
      </c>
      <c r="O5" s="12" t="s">
        <v>22</v>
      </c>
    </row>
    <row r="6" ht="14.25" spans="1:15">
      <c r="A6" s="6">
        <v>213</v>
      </c>
      <c r="B6" s="7" t="s">
        <v>25</v>
      </c>
      <c r="C6" s="7" t="s">
        <v>17</v>
      </c>
      <c r="D6" s="7" t="s">
        <v>18</v>
      </c>
      <c r="E6" s="7" t="s">
        <v>19</v>
      </c>
      <c r="F6" s="6" t="s">
        <v>26</v>
      </c>
      <c r="G6" s="7" t="s">
        <v>21</v>
      </c>
      <c r="H6" s="6"/>
      <c r="I6" s="9">
        <v>79.25</v>
      </c>
      <c r="J6" s="6">
        <f t="shared" si="0"/>
        <v>79.25</v>
      </c>
      <c r="K6" s="6">
        <f t="shared" si="1"/>
        <v>31.7</v>
      </c>
      <c r="L6" s="10">
        <v>84.84</v>
      </c>
      <c r="M6" s="10">
        <f t="shared" si="2"/>
        <v>50.904</v>
      </c>
      <c r="N6" s="11">
        <f t="shared" si="3"/>
        <v>82.604</v>
      </c>
      <c r="O6" s="12" t="s">
        <v>22</v>
      </c>
    </row>
    <row r="7" ht="14.25" spans="1:15">
      <c r="A7" s="6">
        <v>117</v>
      </c>
      <c r="B7" s="7" t="s">
        <v>27</v>
      </c>
      <c r="C7" s="7" t="s">
        <v>17</v>
      </c>
      <c r="D7" s="7" t="s">
        <v>18</v>
      </c>
      <c r="E7" s="7" t="s">
        <v>19</v>
      </c>
      <c r="F7" s="6" t="s">
        <v>28</v>
      </c>
      <c r="G7" s="7" t="s">
        <v>21</v>
      </c>
      <c r="H7" s="6"/>
      <c r="I7" s="9">
        <v>81.25</v>
      </c>
      <c r="J7" s="6">
        <f t="shared" ref="J7:J12" si="4">H7+I7</f>
        <v>81.25</v>
      </c>
      <c r="K7" s="6">
        <f t="shared" si="1"/>
        <v>32.5</v>
      </c>
      <c r="L7" s="10">
        <v>82.1</v>
      </c>
      <c r="M7" s="10">
        <f t="shared" si="2"/>
        <v>49.26</v>
      </c>
      <c r="N7" s="11">
        <f t="shared" si="3"/>
        <v>81.76</v>
      </c>
      <c r="O7" s="12" t="s">
        <v>22</v>
      </c>
    </row>
    <row r="8" ht="14.25" spans="1:15">
      <c r="A8" s="6">
        <v>359</v>
      </c>
      <c r="B8" s="7" t="s">
        <v>29</v>
      </c>
      <c r="C8" s="7" t="s">
        <v>17</v>
      </c>
      <c r="D8" s="7" t="s">
        <v>18</v>
      </c>
      <c r="E8" s="7" t="s">
        <v>19</v>
      </c>
      <c r="F8" s="6" t="s">
        <v>30</v>
      </c>
      <c r="G8" s="7" t="s">
        <v>21</v>
      </c>
      <c r="H8" s="6"/>
      <c r="I8" s="9">
        <v>83.25</v>
      </c>
      <c r="J8" s="6">
        <f t="shared" ref="J8:J10" si="5">SUBTOTAL(9,H8:I8)</f>
        <v>83.25</v>
      </c>
      <c r="K8" s="6">
        <f t="shared" si="1"/>
        <v>33.3</v>
      </c>
      <c r="L8" s="10">
        <v>80.6</v>
      </c>
      <c r="M8" s="10">
        <f t="shared" si="2"/>
        <v>48.36</v>
      </c>
      <c r="N8" s="11">
        <f t="shared" si="3"/>
        <v>81.66</v>
      </c>
      <c r="O8" s="12" t="s">
        <v>22</v>
      </c>
    </row>
    <row r="9" ht="14.25" spans="1:15">
      <c r="A9" s="6">
        <v>43</v>
      </c>
      <c r="B9" s="7" t="s">
        <v>31</v>
      </c>
      <c r="C9" s="7" t="s">
        <v>17</v>
      </c>
      <c r="D9" s="7" t="s">
        <v>18</v>
      </c>
      <c r="E9" s="7" t="s">
        <v>19</v>
      </c>
      <c r="F9" s="6" t="s">
        <v>32</v>
      </c>
      <c r="G9" s="7" t="s">
        <v>33</v>
      </c>
      <c r="H9" s="6">
        <v>2.5</v>
      </c>
      <c r="I9" s="9">
        <v>83.5</v>
      </c>
      <c r="J9" s="6">
        <f t="shared" si="5"/>
        <v>86</v>
      </c>
      <c r="K9" s="6">
        <f t="shared" si="1"/>
        <v>34.4</v>
      </c>
      <c r="L9" s="10">
        <v>78.7</v>
      </c>
      <c r="M9" s="10">
        <f t="shared" si="2"/>
        <v>47.22</v>
      </c>
      <c r="N9" s="11">
        <f t="shared" si="3"/>
        <v>81.62</v>
      </c>
      <c r="O9" s="12" t="s">
        <v>22</v>
      </c>
    </row>
    <row r="10" ht="14.25" spans="1:15">
      <c r="A10" s="6">
        <v>385</v>
      </c>
      <c r="B10" s="7" t="s">
        <v>34</v>
      </c>
      <c r="C10" s="7" t="s">
        <v>17</v>
      </c>
      <c r="D10" s="7" t="s">
        <v>18</v>
      </c>
      <c r="E10" s="7" t="s">
        <v>19</v>
      </c>
      <c r="F10" s="6" t="s">
        <v>35</v>
      </c>
      <c r="G10" s="7" t="s">
        <v>21</v>
      </c>
      <c r="H10" s="6"/>
      <c r="I10" s="9">
        <v>76</v>
      </c>
      <c r="J10" s="6">
        <f t="shared" si="5"/>
        <v>76</v>
      </c>
      <c r="K10" s="6">
        <f t="shared" si="1"/>
        <v>30.4</v>
      </c>
      <c r="L10" s="10">
        <v>84.4</v>
      </c>
      <c r="M10" s="10">
        <f t="shared" si="2"/>
        <v>50.64</v>
      </c>
      <c r="N10" s="11">
        <f t="shared" si="3"/>
        <v>81.04</v>
      </c>
      <c r="O10" s="12" t="s">
        <v>22</v>
      </c>
    </row>
    <row r="11" ht="14.25" spans="1:15">
      <c r="A11" s="6">
        <v>136</v>
      </c>
      <c r="B11" s="7" t="s">
        <v>36</v>
      </c>
      <c r="C11" s="7" t="s">
        <v>17</v>
      </c>
      <c r="D11" s="7" t="s">
        <v>18</v>
      </c>
      <c r="E11" s="7" t="s">
        <v>19</v>
      </c>
      <c r="F11" s="6" t="s">
        <v>37</v>
      </c>
      <c r="G11" s="7" t="s">
        <v>21</v>
      </c>
      <c r="H11" s="6"/>
      <c r="I11" s="9">
        <v>85</v>
      </c>
      <c r="J11" s="6">
        <f t="shared" si="4"/>
        <v>85</v>
      </c>
      <c r="K11" s="6">
        <f t="shared" si="1"/>
        <v>34</v>
      </c>
      <c r="L11" s="10">
        <v>78</v>
      </c>
      <c r="M11" s="10">
        <f t="shared" si="2"/>
        <v>46.8</v>
      </c>
      <c r="N11" s="11">
        <f t="shared" si="3"/>
        <v>80.8</v>
      </c>
      <c r="O11" s="12" t="s">
        <v>22</v>
      </c>
    </row>
    <row r="12" ht="14.25" spans="1:15">
      <c r="A12" s="6">
        <v>5</v>
      </c>
      <c r="B12" s="7" t="s">
        <v>38</v>
      </c>
      <c r="C12" s="7" t="s">
        <v>17</v>
      </c>
      <c r="D12" s="7" t="s">
        <v>18</v>
      </c>
      <c r="E12" s="7" t="s">
        <v>19</v>
      </c>
      <c r="F12" s="6" t="s">
        <v>39</v>
      </c>
      <c r="G12" s="7" t="s">
        <v>21</v>
      </c>
      <c r="H12" s="6"/>
      <c r="I12" s="9">
        <v>76</v>
      </c>
      <c r="J12" s="6">
        <f t="shared" si="4"/>
        <v>76</v>
      </c>
      <c r="K12" s="6">
        <f t="shared" si="1"/>
        <v>30.4</v>
      </c>
      <c r="L12" s="10">
        <v>83.2</v>
      </c>
      <c r="M12" s="10">
        <f t="shared" si="2"/>
        <v>49.92</v>
      </c>
      <c r="N12" s="11">
        <f t="shared" si="3"/>
        <v>80.32</v>
      </c>
      <c r="O12" s="12" t="s">
        <v>22</v>
      </c>
    </row>
    <row r="13" ht="14.25" spans="1:15">
      <c r="A13" s="6">
        <v>323</v>
      </c>
      <c r="B13" s="7" t="s">
        <v>40</v>
      </c>
      <c r="C13" s="7" t="s">
        <v>17</v>
      </c>
      <c r="D13" s="7" t="s">
        <v>18</v>
      </c>
      <c r="E13" s="7" t="s">
        <v>19</v>
      </c>
      <c r="F13" s="6" t="s">
        <v>41</v>
      </c>
      <c r="G13" s="7" t="s">
        <v>21</v>
      </c>
      <c r="H13" s="6"/>
      <c r="I13" s="13">
        <v>79</v>
      </c>
      <c r="J13" s="6">
        <f t="shared" ref="J13:J17" si="6">SUBTOTAL(9,H13:I13)</f>
        <v>79</v>
      </c>
      <c r="K13" s="6">
        <f t="shared" si="1"/>
        <v>31.6</v>
      </c>
      <c r="L13" s="10">
        <v>81</v>
      </c>
      <c r="M13" s="10">
        <f t="shared" si="2"/>
        <v>48.6</v>
      </c>
      <c r="N13" s="11">
        <f t="shared" si="3"/>
        <v>80.2</v>
      </c>
      <c r="O13" s="12" t="s">
        <v>22</v>
      </c>
    </row>
    <row r="14" ht="14.25" spans="1:15">
      <c r="A14" s="6">
        <v>249</v>
      </c>
      <c r="B14" s="7" t="s">
        <v>42</v>
      </c>
      <c r="C14" s="7" t="s">
        <v>17</v>
      </c>
      <c r="D14" s="7" t="s">
        <v>18</v>
      </c>
      <c r="E14" s="7" t="s">
        <v>19</v>
      </c>
      <c r="F14" s="6" t="s">
        <v>43</v>
      </c>
      <c r="G14" s="7" t="s">
        <v>21</v>
      </c>
      <c r="H14" s="6"/>
      <c r="I14" s="9">
        <v>75.5</v>
      </c>
      <c r="J14" s="6">
        <f t="shared" si="6"/>
        <v>75.5</v>
      </c>
      <c r="K14" s="6">
        <f t="shared" si="1"/>
        <v>30.2</v>
      </c>
      <c r="L14" s="10">
        <v>83.16</v>
      </c>
      <c r="M14" s="10">
        <f t="shared" si="2"/>
        <v>49.896</v>
      </c>
      <c r="N14" s="11">
        <f t="shared" si="3"/>
        <v>80.096</v>
      </c>
      <c r="O14" s="12" t="s">
        <v>22</v>
      </c>
    </row>
    <row r="15" ht="14.25" spans="1:15">
      <c r="A15" s="6">
        <v>333</v>
      </c>
      <c r="B15" s="7" t="s">
        <v>44</v>
      </c>
      <c r="C15" s="7" t="s">
        <v>17</v>
      </c>
      <c r="D15" s="7" t="s">
        <v>18</v>
      </c>
      <c r="E15" s="7" t="s">
        <v>19</v>
      </c>
      <c r="F15" s="6" t="s">
        <v>45</v>
      </c>
      <c r="G15" s="7" t="s">
        <v>21</v>
      </c>
      <c r="H15" s="6"/>
      <c r="I15" s="9">
        <v>77.25</v>
      </c>
      <c r="J15" s="6">
        <f t="shared" si="6"/>
        <v>77.25</v>
      </c>
      <c r="K15" s="6">
        <f t="shared" si="1"/>
        <v>30.9</v>
      </c>
      <c r="L15" s="10">
        <v>81.88</v>
      </c>
      <c r="M15" s="10">
        <f t="shared" si="2"/>
        <v>49.128</v>
      </c>
      <c r="N15" s="11">
        <f t="shared" si="3"/>
        <v>80.028</v>
      </c>
      <c r="O15" s="12" t="s">
        <v>22</v>
      </c>
    </row>
    <row r="16" ht="14.25" spans="1:15">
      <c r="A16" s="6">
        <v>254</v>
      </c>
      <c r="B16" s="7" t="s">
        <v>46</v>
      </c>
      <c r="C16" s="7" t="s">
        <v>17</v>
      </c>
      <c r="D16" s="7" t="s">
        <v>18</v>
      </c>
      <c r="E16" s="7" t="s">
        <v>19</v>
      </c>
      <c r="F16" s="6" t="s">
        <v>47</v>
      </c>
      <c r="G16" s="7" t="s">
        <v>21</v>
      </c>
      <c r="H16" s="6"/>
      <c r="I16" s="9">
        <v>72.25</v>
      </c>
      <c r="J16" s="6">
        <f t="shared" si="6"/>
        <v>72.25</v>
      </c>
      <c r="K16" s="6">
        <f t="shared" si="1"/>
        <v>28.9</v>
      </c>
      <c r="L16" s="10">
        <v>85</v>
      </c>
      <c r="M16" s="10">
        <f t="shared" si="2"/>
        <v>51</v>
      </c>
      <c r="N16" s="11">
        <f t="shared" si="3"/>
        <v>79.9</v>
      </c>
      <c r="O16" s="12" t="s">
        <v>22</v>
      </c>
    </row>
    <row r="17" ht="14.25" spans="1:15">
      <c r="A17" s="6">
        <v>335</v>
      </c>
      <c r="B17" s="7" t="s">
        <v>48</v>
      </c>
      <c r="C17" s="7" t="s">
        <v>17</v>
      </c>
      <c r="D17" s="7" t="s">
        <v>18</v>
      </c>
      <c r="E17" s="7" t="s">
        <v>19</v>
      </c>
      <c r="F17" s="6" t="s">
        <v>49</v>
      </c>
      <c r="G17" s="7" t="s">
        <v>21</v>
      </c>
      <c r="H17" s="6"/>
      <c r="I17" s="9">
        <v>72.5</v>
      </c>
      <c r="J17" s="6">
        <f t="shared" si="6"/>
        <v>72.5</v>
      </c>
      <c r="K17" s="6">
        <f t="shared" si="1"/>
        <v>29</v>
      </c>
      <c r="L17" s="10">
        <v>84.8</v>
      </c>
      <c r="M17" s="10">
        <f t="shared" si="2"/>
        <v>50.88</v>
      </c>
      <c r="N17" s="11">
        <f t="shared" si="3"/>
        <v>79.88</v>
      </c>
      <c r="O17" s="12" t="s">
        <v>22</v>
      </c>
    </row>
    <row r="18" ht="14.25" spans="1:15">
      <c r="A18" s="6">
        <v>130</v>
      </c>
      <c r="B18" s="7" t="s">
        <v>50</v>
      </c>
      <c r="C18" s="7" t="s">
        <v>17</v>
      </c>
      <c r="D18" s="7" t="s">
        <v>18</v>
      </c>
      <c r="E18" s="7" t="s">
        <v>19</v>
      </c>
      <c r="F18" s="6" t="s">
        <v>51</v>
      </c>
      <c r="G18" s="7" t="s">
        <v>21</v>
      </c>
      <c r="H18" s="6"/>
      <c r="I18" s="9">
        <v>80.25</v>
      </c>
      <c r="J18" s="6">
        <f t="shared" ref="J18:J21" si="7">H18+I18</f>
        <v>80.25</v>
      </c>
      <c r="K18" s="6">
        <f t="shared" si="1"/>
        <v>32.1</v>
      </c>
      <c r="L18" s="10">
        <v>79.58</v>
      </c>
      <c r="M18" s="10">
        <f t="shared" si="2"/>
        <v>47.748</v>
      </c>
      <c r="N18" s="11">
        <f t="shared" si="3"/>
        <v>79.848</v>
      </c>
      <c r="O18" s="12" t="s">
        <v>22</v>
      </c>
    </row>
    <row r="19" ht="14.25" spans="1:15">
      <c r="A19" s="6">
        <v>65</v>
      </c>
      <c r="B19" s="7" t="s">
        <v>52</v>
      </c>
      <c r="C19" s="7" t="s">
        <v>17</v>
      </c>
      <c r="D19" s="7" t="s">
        <v>18</v>
      </c>
      <c r="E19" s="7" t="s">
        <v>19</v>
      </c>
      <c r="F19" s="6" t="s">
        <v>53</v>
      </c>
      <c r="G19" s="7" t="s">
        <v>21</v>
      </c>
      <c r="H19" s="6"/>
      <c r="I19" s="9">
        <v>74.25</v>
      </c>
      <c r="J19" s="6">
        <f t="shared" si="7"/>
        <v>74.25</v>
      </c>
      <c r="K19" s="6">
        <f t="shared" si="1"/>
        <v>29.7</v>
      </c>
      <c r="L19" s="10">
        <v>83.18</v>
      </c>
      <c r="M19" s="10">
        <f t="shared" si="2"/>
        <v>49.908</v>
      </c>
      <c r="N19" s="11">
        <f t="shared" si="3"/>
        <v>79.608</v>
      </c>
      <c r="O19" s="12" t="s">
        <v>22</v>
      </c>
    </row>
    <row r="20" ht="14.25" spans="1:15">
      <c r="A20" s="6">
        <v>284</v>
      </c>
      <c r="B20" s="7" t="s">
        <v>54</v>
      </c>
      <c r="C20" s="7" t="s">
        <v>17</v>
      </c>
      <c r="D20" s="7" t="s">
        <v>18</v>
      </c>
      <c r="E20" s="7" t="s">
        <v>19</v>
      </c>
      <c r="F20" s="6" t="s">
        <v>55</v>
      </c>
      <c r="G20" s="7" t="s">
        <v>21</v>
      </c>
      <c r="H20" s="6"/>
      <c r="I20" s="9">
        <v>71</v>
      </c>
      <c r="J20" s="6">
        <f t="shared" ref="J20:J24" si="8">SUBTOTAL(9,H20:I20)</f>
        <v>71</v>
      </c>
      <c r="K20" s="6">
        <f t="shared" si="1"/>
        <v>28.4</v>
      </c>
      <c r="L20" s="10">
        <v>85.2</v>
      </c>
      <c r="M20" s="10">
        <f t="shared" si="2"/>
        <v>51.12</v>
      </c>
      <c r="N20" s="11">
        <f t="shared" si="3"/>
        <v>79.52</v>
      </c>
      <c r="O20" s="12" t="s">
        <v>22</v>
      </c>
    </row>
    <row r="21" ht="14.25" spans="1:15">
      <c r="A21" s="6">
        <v>59</v>
      </c>
      <c r="B21" s="7" t="s">
        <v>56</v>
      </c>
      <c r="C21" s="7" t="s">
        <v>17</v>
      </c>
      <c r="D21" s="7" t="s">
        <v>18</v>
      </c>
      <c r="E21" s="7" t="s">
        <v>19</v>
      </c>
      <c r="F21" s="6" t="s">
        <v>57</v>
      </c>
      <c r="G21" s="7" t="s">
        <v>21</v>
      </c>
      <c r="H21" s="6"/>
      <c r="I21" s="9">
        <v>79.25</v>
      </c>
      <c r="J21" s="6">
        <f t="shared" si="7"/>
        <v>79.25</v>
      </c>
      <c r="K21" s="6">
        <f t="shared" si="1"/>
        <v>31.7</v>
      </c>
      <c r="L21" s="10">
        <v>79.4</v>
      </c>
      <c r="M21" s="10">
        <f t="shared" si="2"/>
        <v>47.64</v>
      </c>
      <c r="N21" s="11">
        <f t="shared" si="3"/>
        <v>79.34</v>
      </c>
      <c r="O21" s="12" t="s">
        <v>22</v>
      </c>
    </row>
    <row r="22" ht="14.25" spans="1:15">
      <c r="A22" s="6">
        <v>170</v>
      </c>
      <c r="B22" s="7" t="s">
        <v>58</v>
      </c>
      <c r="C22" s="7" t="s">
        <v>17</v>
      </c>
      <c r="D22" s="7" t="s">
        <v>18</v>
      </c>
      <c r="E22" s="7" t="s">
        <v>19</v>
      </c>
      <c r="F22" s="6" t="s">
        <v>59</v>
      </c>
      <c r="G22" s="7" t="s">
        <v>21</v>
      </c>
      <c r="H22" s="6"/>
      <c r="I22" s="9">
        <v>76</v>
      </c>
      <c r="J22" s="6">
        <f t="shared" si="8"/>
        <v>76</v>
      </c>
      <c r="K22" s="6">
        <f t="shared" si="1"/>
        <v>30.4</v>
      </c>
      <c r="L22" s="10">
        <v>81.02</v>
      </c>
      <c r="M22" s="10">
        <f t="shared" si="2"/>
        <v>48.612</v>
      </c>
      <c r="N22" s="11">
        <f t="shared" si="3"/>
        <v>79.012</v>
      </c>
      <c r="O22" s="12" t="s">
        <v>22</v>
      </c>
    </row>
    <row r="23" ht="14.25" spans="1:15">
      <c r="A23" s="6">
        <v>255</v>
      </c>
      <c r="B23" s="7" t="s">
        <v>60</v>
      </c>
      <c r="C23" s="7" t="s">
        <v>17</v>
      </c>
      <c r="D23" s="7" t="s">
        <v>18</v>
      </c>
      <c r="E23" s="7" t="s">
        <v>19</v>
      </c>
      <c r="F23" s="6" t="s">
        <v>61</v>
      </c>
      <c r="G23" s="7" t="s">
        <v>21</v>
      </c>
      <c r="H23" s="6"/>
      <c r="I23" s="9">
        <v>75</v>
      </c>
      <c r="J23" s="6">
        <f t="shared" si="8"/>
        <v>75</v>
      </c>
      <c r="K23" s="6">
        <f t="shared" si="1"/>
        <v>30</v>
      </c>
      <c r="L23" s="10">
        <v>81.68</v>
      </c>
      <c r="M23" s="10">
        <f t="shared" si="2"/>
        <v>49.008</v>
      </c>
      <c r="N23" s="11">
        <f t="shared" si="3"/>
        <v>79.008</v>
      </c>
      <c r="O23" s="12" t="s">
        <v>22</v>
      </c>
    </row>
    <row r="24" ht="14.25" spans="1:15">
      <c r="A24" s="6">
        <v>248</v>
      </c>
      <c r="B24" s="7" t="s">
        <v>62</v>
      </c>
      <c r="C24" s="7" t="s">
        <v>17</v>
      </c>
      <c r="D24" s="7" t="s">
        <v>18</v>
      </c>
      <c r="E24" s="7" t="s">
        <v>19</v>
      </c>
      <c r="F24" s="6" t="s">
        <v>63</v>
      </c>
      <c r="G24" s="7" t="s">
        <v>21</v>
      </c>
      <c r="H24" s="6"/>
      <c r="I24" s="9">
        <v>80.25</v>
      </c>
      <c r="J24" s="6">
        <f t="shared" si="8"/>
        <v>80.25</v>
      </c>
      <c r="K24" s="6">
        <f t="shared" si="1"/>
        <v>32.1</v>
      </c>
      <c r="L24" s="10">
        <v>77.84</v>
      </c>
      <c r="M24" s="10">
        <f t="shared" si="2"/>
        <v>46.704</v>
      </c>
      <c r="N24" s="11">
        <f t="shared" si="3"/>
        <v>78.804</v>
      </c>
      <c r="O24" s="12" t="s">
        <v>22</v>
      </c>
    </row>
    <row r="25" ht="14.25" spans="1:15">
      <c r="A25" s="6">
        <v>78</v>
      </c>
      <c r="B25" s="7" t="s">
        <v>64</v>
      </c>
      <c r="C25" s="7" t="s">
        <v>17</v>
      </c>
      <c r="D25" s="7" t="s">
        <v>18</v>
      </c>
      <c r="E25" s="7" t="s">
        <v>19</v>
      </c>
      <c r="F25" s="6" t="s">
        <v>65</v>
      </c>
      <c r="G25" s="7" t="s">
        <v>21</v>
      </c>
      <c r="H25" s="6"/>
      <c r="I25" s="9">
        <v>78.5</v>
      </c>
      <c r="J25" s="6">
        <f>H25+I25</f>
        <v>78.5</v>
      </c>
      <c r="K25" s="6">
        <f t="shared" si="1"/>
        <v>31.4</v>
      </c>
      <c r="L25" s="10">
        <v>79</v>
      </c>
      <c r="M25" s="10">
        <f t="shared" si="2"/>
        <v>47.4</v>
      </c>
      <c r="N25" s="11">
        <f t="shared" si="3"/>
        <v>78.8</v>
      </c>
      <c r="O25" s="12" t="s">
        <v>22</v>
      </c>
    </row>
    <row r="26" ht="14.25" spans="1:15">
      <c r="A26" s="6">
        <v>325</v>
      </c>
      <c r="B26" s="7" t="s">
        <v>66</v>
      </c>
      <c r="C26" s="7" t="s">
        <v>17</v>
      </c>
      <c r="D26" s="7" t="s">
        <v>18</v>
      </c>
      <c r="E26" s="7" t="s">
        <v>19</v>
      </c>
      <c r="F26" s="6" t="s">
        <v>67</v>
      </c>
      <c r="G26" s="7" t="s">
        <v>21</v>
      </c>
      <c r="H26" s="6"/>
      <c r="I26" s="13">
        <v>84.25</v>
      </c>
      <c r="J26" s="6">
        <f t="shared" ref="J26:J28" si="9">SUBTOTAL(9,H26:I26)</f>
        <v>84.25</v>
      </c>
      <c r="K26" s="6">
        <f t="shared" si="1"/>
        <v>33.7</v>
      </c>
      <c r="L26" s="10">
        <v>75.06</v>
      </c>
      <c r="M26" s="10">
        <f t="shared" si="2"/>
        <v>45.036</v>
      </c>
      <c r="N26" s="11">
        <f t="shared" si="3"/>
        <v>78.736</v>
      </c>
      <c r="O26" s="12" t="s">
        <v>22</v>
      </c>
    </row>
    <row r="27" ht="14.25" spans="1:15">
      <c r="A27" s="6">
        <v>193</v>
      </c>
      <c r="B27" s="7" t="s">
        <v>68</v>
      </c>
      <c r="C27" s="7" t="s">
        <v>17</v>
      </c>
      <c r="D27" s="7" t="s">
        <v>18</v>
      </c>
      <c r="E27" s="7" t="s">
        <v>19</v>
      </c>
      <c r="F27" s="6" t="s">
        <v>69</v>
      </c>
      <c r="G27" s="7" t="s">
        <v>21</v>
      </c>
      <c r="H27" s="6"/>
      <c r="I27" s="9">
        <v>81.75</v>
      </c>
      <c r="J27" s="6">
        <f t="shared" si="9"/>
        <v>81.75</v>
      </c>
      <c r="K27" s="6">
        <f t="shared" si="1"/>
        <v>32.7</v>
      </c>
      <c r="L27" s="10">
        <v>76.62</v>
      </c>
      <c r="M27" s="10">
        <f t="shared" si="2"/>
        <v>45.972</v>
      </c>
      <c r="N27" s="11">
        <f t="shared" si="3"/>
        <v>78.672</v>
      </c>
      <c r="O27" s="12" t="s">
        <v>22</v>
      </c>
    </row>
    <row r="28" ht="14.25" spans="1:15">
      <c r="A28" s="6">
        <v>293</v>
      </c>
      <c r="B28" s="7" t="s">
        <v>70</v>
      </c>
      <c r="C28" s="7" t="s">
        <v>17</v>
      </c>
      <c r="D28" s="7" t="s">
        <v>18</v>
      </c>
      <c r="E28" s="7" t="s">
        <v>19</v>
      </c>
      <c r="F28" s="6" t="s">
        <v>71</v>
      </c>
      <c r="G28" s="7" t="s">
        <v>21</v>
      </c>
      <c r="H28" s="6"/>
      <c r="I28" s="9">
        <v>82.75</v>
      </c>
      <c r="J28" s="6">
        <f t="shared" si="9"/>
        <v>82.75</v>
      </c>
      <c r="K28" s="6">
        <f t="shared" si="1"/>
        <v>33.1</v>
      </c>
      <c r="L28" s="10">
        <v>75.6</v>
      </c>
      <c r="M28" s="10">
        <f t="shared" si="2"/>
        <v>45.36</v>
      </c>
      <c r="N28" s="11">
        <f t="shared" si="3"/>
        <v>78.46</v>
      </c>
      <c r="O28" s="12" t="s">
        <v>22</v>
      </c>
    </row>
    <row r="29" ht="14.25" spans="1:15">
      <c r="A29" s="6">
        <v>153</v>
      </c>
      <c r="B29" s="7" t="s">
        <v>72</v>
      </c>
      <c r="C29" s="7" t="s">
        <v>17</v>
      </c>
      <c r="D29" s="7" t="s">
        <v>18</v>
      </c>
      <c r="E29" s="7" t="s">
        <v>19</v>
      </c>
      <c r="F29" s="6" t="s">
        <v>73</v>
      </c>
      <c r="G29" s="7" t="s">
        <v>21</v>
      </c>
      <c r="H29" s="6"/>
      <c r="I29" s="9">
        <v>78.75</v>
      </c>
      <c r="J29" s="6">
        <f>H29+I29</f>
        <v>78.75</v>
      </c>
      <c r="K29" s="6">
        <f t="shared" si="1"/>
        <v>31.5</v>
      </c>
      <c r="L29" s="10">
        <v>78.2</v>
      </c>
      <c r="M29" s="10">
        <f t="shared" si="2"/>
        <v>46.92</v>
      </c>
      <c r="N29" s="11">
        <f t="shared" si="3"/>
        <v>78.42</v>
      </c>
      <c r="O29" s="12" t="s">
        <v>22</v>
      </c>
    </row>
    <row r="30" ht="14.25" spans="1:15">
      <c r="A30" s="6">
        <v>380</v>
      </c>
      <c r="B30" s="7" t="s">
        <v>74</v>
      </c>
      <c r="C30" s="7" t="s">
        <v>17</v>
      </c>
      <c r="D30" s="7" t="s">
        <v>18</v>
      </c>
      <c r="E30" s="7" t="s">
        <v>19</v>
      </c>
      <c r="F30" s="6" t="s">
        <v>75</v>
      </c>
      <c r="G30" s="7" t="s">
        <v>21</v>
      </c>
      <c r="H30" s="6"/>
      <c r="I30" s="9">
        <v>75.5</v>
      </c>
      <c r="J30" s="6">
        <f>SUBTOTAL(9,H30:I30)</f>
        <v>75.5</v>
      </c>
      <c r="K30" s="6">
        <f t="shared" si="1"/>
        <v>30.2</v>
      </c>
      <c r="L30" s="10">
        <v>80.18</v>
      </c>
      <c r="M30" s="10">
        <f t="shared" si="2"/>
        <v>48.108</v>
      </c>
      <c r="N30" s="11">
        <f t="shared" si="3"/>
        <v>78.308</v>
      </c>
      <c r="O30" s="12" t="s">
        <v>22</v>
      </c>
    </row>
    <row r="31" ht="14.25" spans="1:15">
      <c r="A31" s="6">
        <v>300</v>
      </c>
      <c r="B31" s="7" t="s">
        <v>76</v>
      </c>
      <c r="C31" s="7" t="s">
        <v>17</v>
      </c>
      <c r="D31" s="7" t="s">
        <v>18</v>
      </c>
      <c r="E31" s="7" t="s">
        <v>19</v>
      </c>
      <c r="F31" s="6" t="s">
        <v>77</v>
      </c>
      <c r="G31" s="7" t="s">
        <v>33</v>
      </c>
      <c r="H31" s="6">
        <v>2.5</v>
      </c>
      <c r="I31" s="9">
        <v>70.25</v>
      </c>
      <c r="J31" s="6">
        <f>SUBTOTAL(9,H31:I31)</f>
        <v>72.75</v>
      </c>
      <c r="K31" s="6">
        <f t="shared" si="1"/>
        <v>29.1</v>
      </c>
      <c r="L31" s="10">
        <v>81.2</v>
      </c>
      <c r="M31" s="10">
        <f t="shared" si="2"/>
        <v>48.72</v>
      </c>
      <c r="N31" s="11">
        <f t="shared" si="3"/>
        <v>77.82</v>
      </c>
      <c r="O31" s="12" t="s">
        <v>22</v>
      </c>
    </row>
    <row r="32" ht="14.25" spans="1:15">
      <c r="A32" s="6">
        <v>270</v>
      </c>
      <c r="B32" s="7" t="s">
        <v>78</v>
      </c>
      <c r="C32" s="7" t="s">
        <v>17</v>
      </c>
      <c r="D32" s="7" t="s">
        <v>18</v>
      </c>
      <c r="E32" s="7" t="s">
        <v>19</v>
      </c>
      <c r="F32" s="6" t="s">
        <v>79</v>
      </c>
      <c r="G32" s="7" t="s">
        <v>21</v>
      </c>
      <c r="H32" s="6"/>
      <c r="I32" s="9">
        <v>71</v>
      </c>
      <c r="J32" s="6">
        <f>SUBTOTAL(9,H32:I32)</f>
        <v>71</v>
      </c>
      <c r="K32" s="6">
        <f t="shared" si="1"/>
        <v>28.4</v>
      </c>
      <c r="L32" s="10">
        <v>82.36</v>
      </c>
      <c r="M32" s="10">
        <f t="shared" si="2"/>
        <v>49.416</v>
      </c>
      <c r="N32" s="11">
        <f t="shared" si="3"/>
        <v>77.816</v>
      </c>
      <c r="O32" s="12" t="s">
        <v>22</v>
      </c>
    </row>
    <row r="33" ht="14.25" spans="1:15">
      <c r="A33" s="6">
        <v>190</v>
      </c>
      <c r="B33" s="7" t="s">
        <v>80</v>
      </c>
      <c r="C33" s="7" t="s">
        <v>17</v>
      </c>
      <c r="D33" s="7" t="s">
        <v>18</v>
      </c>
      <c r="E33" s="7" t="s">
        <v>19</v>
      </c>
      <c r="F33" s="6" t="s">
        <v>81</v>
      </c>
      <c r="G33" s="7" t="s">
        <v>21</v>
      </c>
      <c r="H33" s="6"/>
      <c r="I33" s="9">
        <v>79.25</v>
      </c>
      <c r="J33" s="6">
        <f>SUBTOTAL(9,H33:I33)</f>
        <v>79.25</v>
      </c>
      <c r="K33" s="6">
        <f t="shared" si="1"/>
        <v>31.7</v>
      </c>
      <c r="L33" s="10">
        <v>76.8</v>
      </c>
      <c r="M33" s="10">
        <f t="shared" si="2"/>
        <v>46.08</v>
      </c>
      <c r="N33" s="11">
        <f t="shared" si="3"/>
        <v>77.78</v>
      </c>
      <c r="O33" s="12" t="s">
        <v>22</v>
      </c>
    </row>
    <row r="34" ht="14.25" spans="1:15">
      <c r="A34" s="6">
        <v>262</v>
      </c>
      <c r="B34" s="7" t="s">
        <v>82</v>
      </c>
      <c r="C34" s="7" t="s">
        <v>17</v>
      </c>
      <c r="D34" s="7" t="s">
        <v>18</v>
      </c>
      <c r="E34" s="7" t="s">
        <v>19</v>
      </c>
      <c r="F34" s="6" t="s">
        <v>83</v>
      </c>
      <c r="G34" s="7" t="s">
        <v>21</v>
      </c>
      <c r="H34" s="6"/>
      <c r="I34" s="9">
        <v>78.75</v>
      </c>
      <c r="J34" s="6">
        <f>SUBTOTAL(9,H34:I34)</f>
        <v>78.75</v>
      </c>
      <c r="K34" s="6">
        <f t="shared" si="1"/>
        <v>31.5</v>
      </c>
      <c r="L34" s="10">
        <v>77.1</v>
      </c>
      <c r="M34" s="10">
        <f t="shared" si="2"/>
        <v>46.26</v>
      </c>
      <c r="N34" s="11">
        <f t="shared" si="3"/>
        <v>77.76</v>
      </c>
      <c r="O34" s="12" t="s">
        <v>22</v>
      </c>
    </row>
    <row r="35" ht="36" spans="1:15">
      <c r="A35" s="4" t="s">
        <v>1</v>
      </c>
      <c r="B35" s="5" t="s">
        <v>2</v>
      </c>
      <c r="C35" s="4" t="s">
        <v>3</v>
      </c>
      <c r="D35" s="5" t="s">
        <v>4</v>
      </c>
      <c r="E35" s="5" t="s">
        <v>5</v>
      </c>
      <c r="F35" s="5" t="s">
        <v>6</v>
      </c>
      <c r="G35" s="4" t="s">
        <v>7</v>
      </c>
      <c r="H35" s="4" t="s">
        <v>8</v>
      </c>
      <c r="I35" s="4" t="s">
        <v>9</v>
      </c>
      <c r="J35" s="4" t="s">
        <v>10</v>
      </c>
      <c r="K35" s="4" t="s">
        <v>11</v>
      </c>
      <c r="L35" s="4" t="s">
        <v>12</v>
      </c>
      <c r="M35" s="4" t="s">
        <v>13</v>
      </c>
      <c r="N35" s="4" t="s">
        <v>14</v>
      </c>
      <c r="O35" s="8" t="s">
        <v>15</v>
      </c>
    </row>
    <row r="36" ht="14.25" spans="1:15">
      <c r="A36" s="6">
        <v>368</v>
      </c>
      <c r="B36" s="7" t="s">
        <v>84</v>
      </c>
      <c r="C36" s="7" t="s">
        <v>17</v>
      </c>
      <c r="D36" s="7" t="s">
        <v>18</v>
      </c>
      <c r="E36" s="7" t="s">
        <v>19</v>
      </c>
      <c r="F36" s="6" t="s">
        <v>85</v>
      </c>
      <c r="G36" s="7" t="s">
        <v>33</v>
      </c>
      <c r="H36" s="6">
        <v>2.5</v>
      </c>
      <c r="I36" s="9">
        <v>69.25</v>
      </c>
      <c r="J36" s="6">
        <f>SUBTOTAL(9,H36:I36)</f>
        <v>71.75</v>
      </c>
      <c r="K36" s="6">
        <f t="shared" ref="K36:K72" si="10">J36*0.4</f>
        <v>28.7</v>
      </c>
      <c r="L36" s="10">
        <v>81.2</v>
      </c>
      <c r="M36" s="10">
        <f t="shared" ref="M36:M72" si="11">L36*0.6</f>
        <v>48.72</v>
      </c>
      <c r="N36" s="11">
        <f t="shared" ref="N36:N72" si="12">K36+M36</f>
        <v>77.42</v>
      </c>
      <c r="O36" s="12" t="s">
        <v>22</v>
      </c>
    </row>
    <row r="37" ht="14.25" spans="1:15">
      <c r="A37" s="6">
        <v>220</v>
      </c>
      <c r="B37" s="7" t="s">
        <v>86</v>
      </c>
      <c r="C37" s="7" t="s">
        <v>17</v>
      </c>
      <c r="D37" s="7" t="s">
        <v>18</v>
      </c>
      <c r="E37" s="7" t="s">
        <v>19</v>
      </c>
      <c r="F37" s="6" t="s">
        <v>87</v>
      </c>
      <c r="G37" s="7" t="s">
        <v>21</v>
      </c>
      <c r="H37" s="6"/>
      <c r="I37" s="9">
        <v>73.5</v>
      </c>
      <c r="J37" s="6">
        <f>SUBTOTAL(9,H37:I37)</f>
        <v>73.5</v>
      </c>
      <c r="K37" s="6">
        <f t="shared" si="10"/>
        <v>29.4</v>
      </c>
      <c r="L37" s="10">
        <v>80</v>
      </c>
      <c r="M37" s="10">
        <f t="shared" si="11"/>
        <v>48</v>
      </c>
      <c r="N37" s="11">
        <f t="shared" si="12"/>
        <v>77.4</v>
      </c>
      <c r="O37" s="12" t="s">
        <v>22</v>
      </c>
    </row>
    <row r="38" ht="14.25" spans="1:15">
      <c r="A38" s="6">
        <v>25</v>
      </c>
      <c r="B38" s="7" t="s">
        <v>88</v>
      </c>
      <c r="C38" s="7" t="s">
        <v>17</v>
      </c>
      <c r="D38" s="7" t="s">
        <v>18</v>
      </c>
      <c r="E38" s="7" t="s">
        <v>19</v>
      </c>
      <c r="F38" s="6" t="s">
        <v>89</v>
      </c>
      <c r="G38" s="7" t="s">
        <v>21</v>
      </c>
      <c r="H38" s="6"/>
      <c r="I38" s="9">
        <v>74.25</v>
      </c>
      <c r="J38" s="6">
        <f t="shared" ref="J38:J43" si="13">H38+I38</f>
        <v>74.25</v>
      </c>
      <c r="K38" s="6">
        <f t="shared" si="10"/>
        <v>29.7</v>
      </c>
      <c r="L38" s="10">
        <v>79.04</v>
      </c>
      <c r="M38" s="10">
        <f t="shared" si="11"/>
        <v>47.424</v>
      </c>
      <c r="N38" s="11">
        <f t="shared" si="12"/>
        <v>77.124</v>
      </c>
      <c r="O38" s="12" t="s">
        <v>22</v>
      </c>
    </row>
    <row r="39" ht="14.25" spans="1:15">
      <c r="A39" s="6">
        <v>87</v>
      </c>
      <c r="B39" s="7" t="s">
        <v>90</v>
      </c>
      <c r="C39" s="7" t="s">
        <v>17</v>
      </c>
      <c r="D39" s="7" t="s">
        <v>18</v>
      </c>
      <c r="E39" s="7" t="s">
        <v>19</v>
      </c>
      <c r="F39" s="6" t="s">
        <v>91</v>
      </c>
      <c r="G39" s="7" t="s">
        <v>21</v>
      </c>
      <c r="H39" s="6"/>
      <c r="I39" s="9">
        <v>73.25</v>
      </c>
      <c r="J39" s="6">
        <f t="shared" si="13"/>
        <v>73.25</v>
      </c>
      <c r="K39" s="6">
        <f t="shared" si="10"/>
        <v>29.3</v>
      </c>
      <c r="L39" s="10">
        <v>79.6</v>
      </c>
      <c r="M39" s="10">
        <f t="shared" si="11"/>
        <v>47.76</v>
      </c>
      <c r="N39" s="11">
        <f t="shared" si="12"/>
        <v>77.06</v>
      </c>
      <c r="O39" s="12" t="s">
        <v>22</v>
      </c>
    </row>
    <row r="40" ht="14.25" spans="1:15">
      <c r="A40" s="6">
        <v>177</v>
      </c>
      <c r="B40" s="7" t="s">
        <v>92</v>
      </c>
      <c r="C40" s="7" t="s">
        <v>17</v>
      </c>
      <c r="D40" s="7" t="s">
        <v>18</v>
      </c>
      <c r="E40" s="7" t="s">
        <v>19</v>
      </c>
      <c r="F40" s="6" t="s">
        <v>93</v>
      </c>
      <c r="G40" s="7" t="s">
        <v>21</v>
      </c>
      <c r="H40" s="6"/>
      <c r="I40" s="9">
        <v>73.75</v>
      </c>
      <c r="J40" s="6">
        <f t="shared" ref="J40:J42" si="14">SUBTOTAL(9,H40:I40)</f>
        <v>73.75</v>
      </c>
      <c r="K40" s="6">
        <f t="shared" si="10"/>
        <v>29.5</v>
      </c>
      <c r="L40" s="10">
        <v>79.2</v>
      </c>
      <c r="M40" s="10">
        <f t="shared" si="11"/>
        <v>47.52</v>
      </c>
      <c r="N40" s="11">
        <f t="shared" si="12"/>
        <v>77.02</v>
      </c>
      <c r="O40" s="12" t="s">
        <v>22</v>
      </c>
    </row>
    <row r="41" ht="14.25" spans="1:15">
      <c r="A41" s="6">
        <v>210</v>
      </c>
      <c r="B41" s="7" t="s">
        <v>94</v>
      </c>
      <c r="C41" s="7" t="s">
        <v>17</v>
      </c>
      <c r="D41" s="7" t="s">
        <v>18</v>
      </c>
      <c r="E41" s="7" t="s">
        <v>19</v>
      </c>
      <c r="F41" s="6" t="s">
        <v>95</v>
      </c>
      <c r="G41" s="7" t="s">
        <v>21</v>
      </c>
      <c r="H41" s="6"/>
      <c r="I41" s="9">
        <v>71</v>
      </c>
      <c r="J41" s="6">
        <f t="shared" si="14"/>
        <v>71</v>
      </c>
      <c r="K41" s="6">
        <f t="shared" si="10"/>
        <v>28.4</v>
      </c>
      <c r="L41" s="10">
        <v>80.2</v>
      </c>
      <c r="M41" s="10">
        <f t="shared" si="11"/>
        <v>48.12</v>
      </c>
      <c r="N41" s="11">
        <f t="shared" si="12"/>
        <v>76.52</v>
      </c>
      <c r="O41" s="12" t="s">
        <v>22</v>
      </c>
    </row>
    <row r="42" ht="14.25" spans="1:15">
      <c r="A42" s="6">
        <v>304</v>
      </c>
      <c r="B42" s="7" t="s">
        <v>96</v>
      </c>
      <c r="C42" s="7" t="s">
        <v>17</v>
      </c>
      <c r="D42" s="7" t="s">
        <v>18</v>
      </c>
      <c r="E42" s="7" t="s">
        <v>19</v>
      </c>
      <c r="F42" s="6" t="s">
        <v>97</v>
      </c>
      <c r="G42" s="7" t="s">
        <v>21</v>
      </c>
      <c r="H42" s="6"/>
      <c r="I42" s="13">
        <v>80.5</v>
      </c>
      <c r="J42" s="6">
        <f t="shared" si="14"/>
        <v>80.5</v>
      </c>
      <c r="K42" s="6">
        <f t="shared" si="10"/>
        <v>32.2</v>
      </c>
      <c r="L42" s="10">
        <v>73.66</v>
      </c>
      <c r="M42" s="10">
        <f t="shared" si="11"/>
        <v>44.196</v>
      </c>
      <c r="N42" s="11">
        <f t="shared" si="12"/>
        <v>76.396</v>
      </c>
      <c r="O42" s="12" t="s">
        <v>22</v>
      </c>
    </row>
    <row r="43" ht="14.25" spans="1:15">
      <c r="A43" s="6">
        <v>135</v>
      </c>
      <c r="B43" s="7" t="s">
        <v>98</v>
      </c>
      <c r="C43" s="7" t="s">
        <v>17</v>
      </c>
      <c r="D43" s="7" t="s">
        <v>18</v>
      </c>
      <c r="E43" s="7" t="s">
        <v>19</v>
      </c>
      <c r="F43" s="6" t="s">
        <v>99</v>
      </c>
      <c r="G43" s="7" t="s">
        <v>21</v>
      </c>
      <c r="H43" s="6"/>
      <c r="I43" s="9">
        <v>71.75</v>
      </c>
      <c r="J43" s="6">
        <f t="shared" si="13"/>
        <v>71.75</v>
      </c>
      <c r="K43" s="6">
        <f t="shared" si="10"/>
        <v>28.7</v>
      </c>
      <c r="L43" s="10">
        <v>79.04</v>
      </c>
      <c r="M43" s="10">
        <f t="shared" si="11"/>
        <v>47.424</v>
      </c>
      <c r="N43" s="11">
        <f t="shared" si="12"/>
        <v>76.124</v>
      </c>
      <c r="O43" s="12" t="s">
        <v>22</v>
      </c>
    </row>
    <row r="44" s="1" customFormat="1" ht="14.25" spans="1:15">
      <c r="A44" s="6">
        <v>369</v>
      </c>
      <c r="B44" s="7" t="s">
        <v>100</v>
      </c>
      <c r="C44" s="7" t="s">
        <v>17</v>
      </c>
      <c r="D44" s="7" t="s">
        <v>18</v>
      </c>
      <c r="E44" s="7" t="s">
        <v>19</v>
      </c>
      <c r="F44" s="6" t="s">
        <v>101</v>
      </c>
      <c r="G44" s="7" t="s">
        <v>21</v>
      </c>
      <c r="H44" s="6"/>
      <c r="I44" s="9">
        <v>70.25</v>
      </c>
      <c r="J44" s="6">
        <f>SUBTOTAL(9,H44:I44)</f>
        <v>70.25</v>
      </c>
      <c r="K44" s="6">
        <f t="shared" si="10"/>
        <v>28.1</v>
      </c>
      <c r="L44" s="10">
        <v>79.4</v>
      </c>
      <c r="M44" s="10">
        <f t="shared" si="11"/>
        <v>47.64</v>
      </c>
      <c r="N44" s="14">
        <f t="shared" si="12"/>
        <v>75.74</v>
      </c>
      <c r="O44" s="15" t="s">
        <v>22</v>
      </c>
    </row>
    <row r="45" ht="14.25" spans="1:15">
      <c r="A45" s="6">
        <v>139</v>
      </c>
      <c r="B45" s="7" t="s">
        <v>102</v>
      </c>
      <c r="C45" s="7" t="s">
        <v>17</v>
      </c>
      <c r="D45" s="7" t="s">
        <v>18</v>
      </c>
      <c r="E45" s="7" t="s">
        <v>19</v>
      </c>
      <c r="F45" s="6" t="s">
        <v>103</v>
      </c>
      <c r="G45" s="7" t="s">
        <v>21</v>
      </c>
      <c r="H45" s="6"/>
      <c r="I45" s="9">
        <v>76.25</v>
      </c>
      <c r="J45" s="6">
        <f t="shared" ref="J45:J49" si="15">H45+I45</f>
        <v>76.25</v>
      </c>
      <c r="K45" s="6">
        <f t="shared" si="10"/>
        <v>30.5</v>
      </c>
      <c r="L45" s="10">
        <v>75.28</v>
      </c>
      <c r="M45" s="10">
        <f t="shared" si="11"/>
        <v>45.168</v>
      </c>
      <c r="N45" s="11">
        <f t="shared" si="12"/>
        <v>75.668</v>
      </c>
      <c r="O45" s="12" t="s">
        <v>104</v>
      </c>
    </row>
    <row r="46" ht="14.25" spans="1:15">
      <c r="A46" s="6">
        <v>89</v>
      </c>
      <c r="B46" s="7" t="s">
        <v>105</v>
      </c>
      <c r="C46" s="7" t="s">
        <v>17</v>
      </c>
      <c r="D46" s="7" t="s">
        <v>18</v>
      </c>
      <c r="E46" s="7" t="s">
        <v>19</v>
      </c>
      <c r="F46" s="6" t="s">
        <v>106</v>
      </c>
      <c r="G46" s="7" t="s">
        <v>21</v>
      </c>
      <c r="H46" s="6"/>
      <c r="I46" s="9">
        <v>70</v>
      </c>
      <c r="J46" s="6">
        <f t="shared" si="15"/>
        <v>70</v>
      </c>
      <c r="K46" s="6">
        <f t="shared" si="10"/>
        <v>28</v>
      </c>
      <c r="L46" s="10">
        <v>79</v>
      </c>
      <c r="M46" s="10">
        <f t="shared" si="11"/>
        <v>47.4</v>
      </c>
      <c r="N46" s="11">
        <f t="shared" si="12"/>
        <v>75.4</v>
      </c>
      <c r="O46" s="12" t="s">
        <v>104</v>
      </c>
    </row>
    <row r="47" ht="14.25" spans="1:15">
      <c r="A47" s="6">
        <v>100</v>
      </c>
      <c r="B47" s="7" t="s">
        <v>107</v>
      </c>
      <c r="C47" s="7" t="s">
        <v>17</v>
      </c>
      <c r="D47" s="7" t="s">
        <v>18</v>
      </c>
      <c r="E47" s="7" t="s">
        <v>19</v>
      </c>
      <c r="F47" s="6" t="s">
        <v>108</v>
      </c>
      <c r="G47" s="7" t="s">
        <v>21</v>
      </c>
      <c r="H47" s="6"/>
      <c r="I47" s="9">
        <v>72.5</v>
      </c>
      <c r="J47" s="6">
        <f t="shared" si="15"/>
        <v>72.5</v>
      </c>
      <c r="K47" s="6">
        <f t="shared" si="10"/>
        <v>29</v>
      </c>
      <c r="L47" s="10">
        <v>77.02</v>
      </c>
      <c r="M47" s="10">
        <f t="shared" si="11"/>
        <v>46.212</v>
      </c>
      <c r="N47" s="11">
        <f t="shared" si="12"/>
        <v>75.212</v>
      </c>
      <c r="O47" s="12" t="s">
        <v>104</v>
      </c>
    </row>
    <row r="48" ht="14.25" spans="1:15">
      <c r="A48" s="6">
        <v>62</v>
      </c>
      <c r="B48" s="7" t="s">
        <v>109</v>
      </c>
      <c r="C48" s="7" t="s">
        <v>17</v>
      </c>
      <c r="D48" s="7" t="s">
        <v>18</v>
      </c>
      <c r="E48" s="7" t="s">
        <v>19</v>
      </c>
      <c r="F48" s="6" t="s">
        <v>110</v>
      </c>
      <c r="G48" s="7" t="s">
        <v>21</v>
      </c>
      <c r="H48" s="6"/>
      <c r="I48" s="9">
        <v>69</v>
      </c>
      <c r="J48" s="6">
        <f t="shared" si="15"/>
        <v>69</v>
      </c>
      <c r="K48" s="6">
        <f t="shared" si="10"/>
        <v>27.6</v>
      </c>
      <c r="L48" s="10">
        <v>79.2</v>
      </c>
      <c r="M48" s="10">
        <f t="shared" si="11"/>
        <v>47.52</v>
      </c>
      <c r="N48" s="11">
        <f t="shared" si="12"/>
        <v>75.12</v>
      </c>
      <c r="O48" s="12" t="s">
        <v>104</v>
      </c>
    </row>
    <row r="49" ht="14.25" spans="1:15">
      <c r="A49" s="6">
        <v>102</v>
      </c>
      <c r="B49" s="7" t="s">
        <v>111</v>
      </c>
      <c r="C49" s="7" t="s">
        <v>17</v>
      </c>
      <c r="D49" s="7" t="s">
        <v>18</v>
      </c>
      <c r="E49" s="7" t="s">
        <v>19</v>
      </c>
      <c r="F49" s="6" t="s">
        <v>112</v>
      </c>
      <c r="G49" s="7" t="s">
        <v>21</v>
      </c>
      <c r="H49" s="6"/>
      <c r="I49" s="9">
        <v>71.75</v>
      </c>
      <c r="J49" s="6">
        <f t="shared" si="15"/>
        <v>71.75</v>
      </c>
      <c r="K49" s="6">
        <f t="shared" si="10"/>
        <v>28.7</v>
      </c>
      <c r="L49" s="10">
        <v>77.04</v>
      </c>
      <c r="M49" s="10">
        <f t="shared" si="11"/>
        <v>46.224</v>
      </c>
      <c r="N49" s="11">
        <f t="shared" si="12"/>
        <v>74.924</v>
      </c>
      <c r="O49" s="12" t="s">
        <v>104</v>
      </c>
    </row>
    <row r="50" ht="14.25" spans="1:15">
      <c r="A50" s="6">
        <v>247</v>
      </c>
      <c r="B50" s="7" t="s">
        <v>113</v>
      </c>
      <c r="C50" s="7" t="s">
        <v>17</v>
      </c>
      <c r="D50" s="7" t="s">
        <v>18</v>
      </c>
      <c r="E50" s="7" t="s">
        <v>19</v>
      </c>
      <c r="F50" s="6" t="s">
        <v>114</v>
      </c>
      <c r="G50" s="7" t="s">
        <v>21</v>
      </c>
      <c r="H50" s="6"/>
      <c r="I50" s="9">
        <v>74</v>
      </c>
      <c r="J50" s="6">
        <f t="shared" ref="J50:J54" si="16">SUBTOTAL(9,H50:I50)</f>
        <v>74</v>
      </c>
      <c r="K50" s="6">
        <f t="shared" si="10"/>
        <v>29.6</v>
      </c>
      <c r="L50" s="10">
        <v>75.36</v>
      </c>
      <c r="M50" s="10">
        <f t="shared" si="11"/>
        <v>45.216</v>
      </c>
      <c r="N50" s="11">
        <f t="shared" si="12"/>
        <v>74.816</v>
      </c>
      <c r="O50" s="12" t="s">
        <v>104</v>
      </c>
    </row>
    <row r="51" ht="14.25" spans="1:15">
      <c r="A51" s="6">
        <v>92</v>
      </c>
      <c r="B51" s="7" t="s">
        <v>115</v>
      </c>
      <c r="C51" s="7" t="s">
        <v>17</v>
      </c>
      <c r="D51" s="7" t="s">
        <v>18</v>
      </c>
      <c r="E51" s="7" t="s">
        <v>19</v>
      </c>
      <c r="F51" s="6" t="s">
        <v>116</v>
      </c>
      <c r="G51" s="7" t="s">
        <v>21</v>
      </c>
      <c r="H51" s="6"/>
      <c r="I51" s="9">
        <v>73.25</v>
      </c>
      <c r="J51" s="6">
        <f>H51+I51</f>
        <v>73.25</v>
      </c>
      <c r="K51" s="6">
        <f t="shared" si="10"/>
        <v>29.3</v>
      </c>
      <c r="L51" s="10">
        <v>75.84</v>
      </c>
      <c r="M51" s="10">
        <f t="shared" si="11"/>
        <v>45.504</v>
      </c>
      <c r="N51" s="11">
        <f t="shared" si="12"/>
        <v>74.804</v>
      </c>
      <c r="O51" s="12" t="s">
        <v>104</v>
      </c>
    </row>
    <row r="52" ht="14.25" spans="1:15">
      <c r="A52" s="6">
        <v>243</v>
      </c>
      <c r="B52" s="7" t="s">
        <v>117</v>
      </c>
      <c r="C52" s="7" t="s">
        <v>17</v>
      </c>
      <c r="D52" s="7" t="s">
        <v>18</v>
      </c>
      <c r="E52" s="7" t="s">
        <v>19</v>
      </c>
      <c r="F52" s="6" t="s">
        <v>118</v>
      </c>
      <c r="G52" s="7" t="s">
        <v>21</v>
      </c>
      <c r="H52" s="6"/>
      <c r="I52" s="9">
        <v>69.25</v>
      </c>
      <c r="J52" s="6">
        <f t="shared" si="16"/>
        <v>69.25</v>
      </c>
      <c r="K52" s="6">
        <f t="shared" si="10"/>
        <v>27.7</v>
      </c>
      <c r="L52" s="10">
        <v>78.2</v>
      </c>
      <c r="M52" s="10">
        <f t="shared" si="11"/>
        <v>46.92</v>
      </c>
      <c r="N52" s="11">
        <f t="shared" si="12"/>
        <v>74.62</v>
      </c>
      <c r="O52" s="12" t="s">
        <v>104</v>
      </c>
    </row>
    <row r="53" ht="14.25" spans="1:15">
      <c r="A53" s="6">
        <v>331</v>
      </c>
      <c r="B53" s="7" t="s">
        <v>119</v>
      </c>
      <c r="C53" s="7" t="s">
        <v>17</v>
      </c>
      <c r="D53" s="7" t="s">
        <v>18</v>
      </c>
      <c r="E53" s="7" t="s">
        <v>19</v>
      </c>
      <c r="F53" s="6" t="s">
        <v>120</v>
      </c>
      <c r="G53" s="7" t="s">
        <v>21</v>
      </c>
      <c r="H53" s="6"/>
      <c r="I53" s="9">
        <v>71.75</v>
      </c>
      <c r="J53" s="6">
        <f t="shared" si="16"/>
        <v>71.75</v>
      </c>
      <c r="K53" s="6">
        <f t="shared" si="10"/>
        <v>28.7</v>
      </c>
      <c r="L53" s="10">
        <v>76.48</v>
      </c>
      <c r="M53" s="10">
        <f t="shared" si="11"/>
        <v>45.888</v>
      </c>
      <c r="N53" s="11">
        <f t="shared" si="12"/>
        <v>74.588</v>
      </c>
      <c r="O53" s="12" t="s">
        <v>104</v>
      </c>
    </row>
    <row r="54" ht="14.25" spans="1:15">
      <c r="A54" s="6">
        <v>345</v>
      </c>
      <c r="B54" s="7" t="s">
        <v>121</v>
      </c>
      <c r="C54" s="7" t="s">
        <v>122</v>
      </c>
      <c r="D54" s="7" t="s">
        <v>18</v>
      </c>
      <c r="E54" s="7" t="s">
        <v>19</v>
      </c>
      <c r="F54" s="6" t="s">
        <v>123</v>
      </c>
      <c r="G54" s="7" t="s">
        <v>33</v>
      </c>
      <c r="H54" s="6">
        <v>2.5</v>
      </c>
      <c r="I54" s="9">
        <v>75.5</v>
      </c>
      <c r="J54" s="6">
        <f t="shared" si="16"/>
        <v>78</v>
      </c>
      <c r="K54" s="6">
        <f t="shared" si="10"/>
        <v>31.2</v>
      </c>
      <c r="L54" s="10">
        <v>72.3</v>
      </c>
      <c r="M54" s="10">
        <f t="shared" si="11"/>
        <v>43.38</v>
      </c>
      <c r="N54" s="11">
        <f t="shared" si="12"/>
        <v>74.58</v>
      </c>
      <c r="O54" s="12" t="s">
        <v>104</v>
      </c>
    </row>
    <row r="55" ht="14.25" spans="1:15">
      <c r="A55" s="6">
        <v>52</v>
      </c>
      <c r="B55" s="7" t="s">
        <v>124</v>
      </c>
      <c r="C55" s="7" t="s">
        <v>17</v>
      </c>
      <c r="D55" s="7" t="s">
        <v>18</v>
      </c>
      <c r="E55" s="7" t="s">
        <v>19</v>
      </c>
      <c r="F55" s="6" t="s">
        <v>125</v>
      </c>
      <c r="G55" s="7" t="s">
        <v>21</v>
      </c>
      <c r="H55" s="6"/>
      <c r="I55" s="9">
        <v>74.5</v>
      </c>
      <c r="J55" s="6">
        <f t="shared" ref="J55:J63" si="17">H55+I55</f>
        <v>74.5</v>
      </c>
      <c r="K55" s="6">
        <f t="shared" si="10"/>
        <v>29.8</v>
      </c>
      <c r="L55" s="10">
        <v>74.52</v>
      </c>
      <c r="M55" s="10">
        <f t="shared" si="11"/>
        <v>44.712</v>
      </c>
      <c r="N55" s="11">
        <f t="shared" si="12"/>
        <v>74.512</v>
      </c>
      <c r="O55" s="12" t="s">
        <v>104</v>
      </c>
    </row>
    <row r="56" ht="14.25" spans="1:15">
      <c r="A56" s="6">
        <v>350</v>
      </c>
      <c r="B56" s="7" t="s">
        <v>126</v>
      </c>
      <c r="C56" s="7" t="s">
        <v>17</v>
      </c>
      <c r="D56" s="7" t="s">
        <v>18</v>
      </c>
      <c r="E56" s="7" t="s">
        <v>19</v>
      </c>
      <c r="F56" s="6" t="s">
        <v>127</v>
      </c>
      <c r="G56" s="7" t="s">
        <v>21</v>
      </c>
      <c r="H56" s="6"/>
      <c r="I56" s="9">
        <v>69.25</v>
      </c>
      <c r="J56" s="6">
        <f t="shared" ref="J56:J58" si="18">SUBTOTAL(9,H56:I56)</f>
        <v>69.25</v>
      </c>
      <c r="K56" s="6">
        <f t="shared" si="10"/>
        <v>27.7</v>
      </c>
      <c r="L56" s="10">
        <v>77.78</v>
      </c>
      <c r="M56" s="10">
        <f t="shared" si="11"/>
        <v>46.668</v>
      </c>
      <c r="N56" s="11">
        <f t="shared" si="12"/>
        <v>74.368</v>
      </c>
      <c r="O56" s="12" t="s">
        <v>104</v>
      </c>
    </row>
    <row r="57" ht="14.25" spans="1:15">
      <c r="A57" s="6">
        <v>99</v>
      </c>
      <c r="B57" s="7" t="s">
        <v>128</v>
      </c>
      <c r="C57" s="7" t="s">
        <v>17</v>
      </c>
      <c r="D57" s="7" t="s">
        <v>18</v>
      </c>
      <c r="E57" s="7" t="s">
        <v>19</v>
      </c>
      <c r="F57" s="6" t="s">
        <v>129</v>
      </c>
      <c r="G57" s="7" t="s">
        <v>33</v>
      </c>
      <c r="H57" s="6">
        <v>2.5</v>
      </c>
      <c r="I57" s="9">
        <v>67.25</v>
      </c>
      <c r="J57" s="6">
        <f t="shared" si="18"/>
        <v>69.75</v>
      </c>
      <c r="K57" s="6">
        <f t="shared" si="10"/>
        <v>27.9</v>
      </c>
      <c r="L57" s="10">
        <v>77.4</v>
      </c>
      <c r="M57" s="10">
        <f t="shared" si="11"/>
        <v>46.44</v>
      </c>
      <c r="N57" s="11">
        <f t="shared" si="12"/>
        <v>74.34</v>
      </c>
      <c r="O57" s="12" t="s">
        <v>104</v>
      </c>
    </row>
    <row r="58" ht="14.25" spans="1:15">
      <c r="A58" s="6">
        <v>187</v>
      </c>
      <c r="B58" s="7" t="s">
        <v>130</v>
      </c>
      <c r="C58" s="7" t="s">
        <v>17</v>
      </c>
      <c r="D58" s="7" t="s">
        <v>18</v>
      </c>
      <c r="E58" s="7" t="s">
        <v>19</v>
      </c>
      <c r="F58" s="6" t="s">
        <v>131</v>
      </c>
      <c r="G58" s="7" t="s">
        <v>21</v>
      </c>
      <c r="H58" s="6"/>
      <c r="I58" s="9">
        <v>73</v>
      </c>
      <c r="J58" s="6">
        <f t="shared" si="18"/>
        <v>73</v>
      </c>
      <c r="K58" s="6">
        <f t="shared" si="10"/>
        <v>29.2</v>
      </c>
      <c r="L58" s="10">
        <v>74.86</v>
      </c>
      <c r="M58" s="10">
        <f t="shared" si="11"/>
        <v>44.916</v>
      </c>
      <c r="N58" s="11">
        <f t="shared" si="12"/>
        <v>74.116</v>
      </c>
      <c r="O58" s="12" t="s">
        <v>104</v>
      </c>
    </row>
    <row r="59" ht="14.25" spans="1:15">
      <c r="A59" s="6">
        <v>56</v>
      </c>
      <c r="B59" s="7" t="s">
        <v>132</v>
      </c>
      <c r="C59" s="7" t="s">
        <v>17</v>
      </c>
      <c r="D59" s="7" t="s">
        <v>18</v>
      </c>
      <c r="E59" s="7" t="s">
        <v>19</v>
      </c>
      <c r="F59" s="6" t="s">
        <v>133</v>
      </c>
      <c r="G59" s="7" t="s">
        <v>21</v>
      </c>
      <c r="H59" s="6"/>
      <c r="I59" s="9">
        <v>70.75</v>
      </c>
      <c r="J59" s="6">
        <f t="shared" si="17"/>
        <v>70.75</v>
      </c>
      <c r="K59" s="6">
        <f t="shared" si="10"/>
        <v>28.3</v>
      </c>
      <c r="L59" s="10">
        <v>76.32</v>
      </c>
      <c r="M59" s="10">
        <f t="shared" si="11"/>
        <v>45.792</v>
      </c>
      <c r="N59" s="11">
        <f t="shared" si="12"/>
        <v>74.092</v>
      </c>
      <c r="O59" s="12" t="s">
        <v>104</v>
      </c>
    </row>
    <row r="60" ht="14.25" spans="1:15">
      <c r="A60" s="6">
        <v>44</v>
      </c>
      <c r="B60" s="7" t="s">
        <v>134</v>
      </c>
      <c r="C60" s="7" t="s">
        <v>17</v>
      </c>
      <c r="D60" s="7" t="s">
        <v>18</v>
      </c>
      <c r="E60" s="7" t="s">
        <v>19</v>
      </c>
      <c r="F60" s="6" t="s">
        <v>135</v>
      </c>
      <c r="G60" s="7" t="s">
        <v>21</v>
      </c>
      <c r="H60" s="6"/>
      <c r="I60" s="9">
        <v>69.75</v>
      </c>
      <c r="J60" s="6">
        <f t="shared" si="17"/>
        <v>69.75</v>
      </c>
      <c r="K60" s="6">
        <f t="shared" si="10"/>
        <v>27.9</v>
      </c>
      <c r="L60" s="10">
        <v>76.96</v>
      </c>
      <c r="M60" s="10">
        <f t="shared" si="11"/>
        <v>46.176</v>
      </c>
      <c r="N60" s="11">
        <f t="shared" si="12"/>
        <v>74.076</v>
      </c>
      <c r="O60" s="12" t="s">
        <v>104</v>
      </c>
    </row>
    <row r="61" ht="14.25" spans="1:15">
      <c r="A61" s="6">
        <v>107</v>
      </c>
      <c r="B61" s="7" t="s">
        <v>136</v>
      </c>
      <c r="C61" s="7" t="s">
        <v>17</v>
      </c>
      <c r="D61" s="7" t="s">
        <v>18</v>
      </c>
      <c r="E61" s="7" t="s">
        <v>19</v>
      </c>
      <c r="F61" s="6" t="s">
        <v>137</v>
      </c>
      <c r="G61" s="7" t="s">
        <v>21</v>
      </c>
      <c r="H61" s="6"/>
      <c r="I61" s="9">
        <v>70.75</v>
      </c>
      <c r="J61" s="6">
        <f t="shared" si="17"/>
        <v>70.75</v>
      </c>
      <c r="K61" s="6">
        <f t="shared" si="10"/>
        <v>28.3</v>
      </c>
      <c r="L61" s="10">
        <v>75.98</v>
      </c>
      <c r="M61" s="10">
        <f t="shared" si="11"/>
        <v>45.588</v>
      </c>
      <c r="N61" s="11">
        <f t="shared" si="12"/>
        <v>73.888</v>
      </c>
      <c r="O61" s="12" t="s">
        <v>104</v>
      </c>
    </row>
    <row r="62" ht="14.25" spans="1:15">
      <c r="A62" s="6">
        <v>132</v>
      </c>
      <c r="B62" s="7" t="s">
        <v>138</v>
      </c>
      <c r="C62" s="7" t="s">
        <v>17</v>
      </c>
      <c r="D62" s="7" t="s">
        <v>18</v>
      </c>
      <c r="E62" s="7" t="s">
        <v>19</v>
      </c>
      <c r="F62" s="6" t="s">
        <v>139</v>
      </c>
      <c r="G62" s="7" t="s">
        <v>21</v>
      </c>
      <c r="H62" s="6"/>
      <c r="I62" s="9">
        <v>68.75</v>
      </c>
      <c r="J62" s="6">
        <f t="shared" si="17"/>
        <v>68.75</v>
      </c>
      <c r="K62" s="6">
        <f t="shared" si="10"/>
        <v>27.5</v>
      </c>
      <c r="L62" s="10">
        <v>77</v>
      </c>
      <c r="M62" s="10">
        <f t="shared" si="11"/>
        <v>46.2</v>
      </c>
      <c r="N62" s="11">
        <f t="shared" si="12"/>
        <v>73.7</v>
      </c>
      <c r="O62" s="12" t="s">
        <v>104</v>
      </c>
    </row>
    <row r="63" ht="14.25" spans="1:15">
      <c r="A63" s="6">
        <v>76</v>
      </c>
      <c r="B63" s="7" t="s">
        <v>140</v>
      </c>
      <c r="C63" s="7" t="s">
        <v>17</v>
      </c>
      <c r="D63" s="7" t="s">
        <v>18</v>
      </c>
      <c r="E63" s="7" t="s">
        <v>19</v>
      </c>
      <c r="F63" s="6" t="s">
        <v>141</v>
      </c>
      <c r="G63" s="7" t="s">
        <v>21</v>
      </c>
      <c r="H63" s="6"/>
      <c r="I63" s="9">
        <v>77.5</v>
      </c>
      <c r="J63" s="6">
        <f t="shared" si="17"/>
        <v>77.5</v>
      </c>
      <c r="K63" s="6">
        <f t="shared" si="10"/>
        <v>31</v>
      </c>
      <c r="L63" s="10">
        <v>70.2</v>
      </c>
      <c r="M63" s="10">
        <f t="shared" si="11"/>
        <v>42.12</v>
      </c>
      <c r="N63" s="11">
        <f t="shared" si="12"/>
        <v>73.12</v>
      </c>
      <c r="O63" s="12" t="s">
        <v>104</v>
      </c>
    </row>
    <row r="64" ht="14.25" spans="1:15">
      <c r="A64" s="6">
        <v>231</v>
      </c>
      <c r="B64" s="7" t="s">
        <v>142</v>
      </c>
      <c r="C64" s="7" t="s">
        <v>17</v>
      </c>
      <c r="D64" s="7" t="s">
        <v>18</v>
      </c>
      <c r="E64" s="7" t="s">
        <v>19</v>
      </c>
      <c r="F64" s="6" t="s">
        <v>143</v>
      </c>
      <c r="G64" s="7" t="s">
        <v>21</v>
      </c>
      <c r="H64" s="6"/>
      <c r="I64" s="9">
        <v>76.5</v>
      </c>
      <c r="J64" s="6">
        <f t="shared" ref="J64:J70" si="19">SUBTOTAL(9,H64:I64)</f>
        <v>76.5</v>
      </c>
      <c r="K64" s="6">
        <f t="shared" si="10"/>
        <v>30.6</v>
      </c>
      <c r="L64" s="10">
        <v>70.5</v>
      </c>
      <c r="M64" s="10">
        <f t="shared" si="11"/>
        <v>42.3</v>
      </c>
      <c r="N64" s="11">
        <f t="shared" si="12"/>
        <v>72.9</v>
      </c>
      <c r="O64" s="12" t="s">
        <v>104</v>
      </c>
    </row>
    <row r="65" ht="14.25" spans="1:15">
      <c r="A65" s="6">
        <v>22</v>
      </c>
      <c r="B65" s="7" t="s">
        <v>144</v>
      </c>
      <c r="C65" s="7" t="s">
        <v>17</v>
      </c>
      <c r="D65" s="7" t="s">
        <v>18</v>
      </c>
      <c r="E65" s="7" t="s">
        <v>19</v>
      </c>
      <c r="F65" s="6" t="s">
        <v>145</v>
      </c>
      <c r="G65" s="7" t="s">
        <v>21</v>
      </c>
      <c r="H65" s="6"/>
      <c r="I65" s="9">
        <v>68.75</v>
      </c>
      <c r="J65" s="6">
        <f t="shared" ref="J65:J68" si="20">H65+I65</f>
        <v>68.75</v>
      </c>
      <c r="K65" s="6">
        <f t="shared" si="10"/>
        <v>27.5</v>
      </c>
      <c r="L65" s="10">
        <v>75.56</v>
      </c>
      <c r="M65" s="10">
        <f t="shared" si="11"/>
        <v>45.336</v>
      </c>
      <c r="N65" s="11">
        <f t="shared" si="12"/>
        <v>72.836</v>
      </c>
      <c r="O65" s="12" t="s">
        <v>104</v>
      </c>
    </row>
    <row r="66" ht="14.25" spans="1:15">
      <c r="A66" s="6">
        <v>280</v>
      </c>
      <c r="B66" s="7" t="s">
        <v>146</v>
      </c>
      <c r="C66" s="7" t="s">
        <v>17</v>
      </c>
      <c r="D66" s="7" t="s">
        <v>18</v>
      </c>
      <c r="E66" s="7" t="s">
        <v>19</v>
      </c>
      <c r="F66" s="6" t="s">
        <v>147</v>
      </c>
      <c r="G66" s="7" t="s">
        <v>21</v>
      </c>
      <c r="H66" s="6"/>
      <c r="I66" s="9">
        <v>69</v>
      </c>
      <c r="J66" s="6">
        <f t="shared" si="19"/>
        <v>69</v>
      </c>
      <c r="K66" s="6">
        <f t="shared" si="10"/>
        <v>27.6</v>
      </c>
      <c r="L66" s="10">
        <v>75.38</v>
      </c>
      <c r="M66" s="10">
        <f t="shared" si="11"/>
        <v>45.228</v>
      </c>
      <c r="N66" s="11">
        <f t="shared" si="12"/>
        <v>72.828</v>
      </c>
      <c r="O66" s="12" t="s">
        <v>104</v>
      </c>
    </row>
    <row r="67" ht="14.25" spans="1:15">
      <c r="A67" s="6">
        <v>35</v>
      </c>
      <c r="B67" s="7" t="s">
        <v>148</v>
      </c>
      <c r="C67" s="7" t="s">
        <v>17</v>
      </c>
      <c r="D67" s="7" t="s">
        <v>18</v>
      </c>
      <c r="E67" s="7" t="s">
        <v>19</v>
      </c>
      <c r="F67" s="6" t="s">
        <v>149</v>
      </c>
      <c r="G67" s="7" t="s">
        <v>21</v>
      </c>
      <c r="H67" s="6"/>
      <c r="I67" s="9">
        <v>70</v>
      </c>
      <c r="J67" s="6">
        <f t="shared" si="20"/>
        <v>70</v>
      </c>
      <c r="K67" s="6">
        <f t="shared" si="10"/>
        <v>28</v>
      </c>
      <c r="L67" s="10">
        <v>74.54</v>
      </c>
      <c r="M67" s="10">
        <f t="shared" si="11"/>
        <v>44.724</v>
      </c>
      <c r="N67" s="11">
        <f t="shared" si="12"/>
        <v>72.724</v>
      </c>
      <c r="O67" s="12" t="s">
        <v>104</v>
      </c>
    </row>
    <row r="68" ht="14.25" spans="1:15">
      <c r="A68" s="6">
        <v>142</v>
      </c>
      <c r="B68" s="7" t="s">
        <v>150</v>
      </c>
      <c r="C68" s="7" t="s">
        <v>17</v>
      </c>
      <c r="D68" s="7" t="s">
        <v>18</v>
      </c>
      <c r="E68" s="7" t="s">
        <v>19</v>
      </c>
      <c r="F68" s="6" t="s">
        <v>151</v>
      </c>
      <c r="G68" s="7" t="s">
        <v>21</v>
      </c>
      <c r="H68" s="6"/>
      <c r="I68" s="9">
        <v>71</v>
      </c>
      <c r="J68" s="6">
        <f t="shared" si="20"/>
        <v>71</v>
      </c>
      <c r="K68" s="6">
        <f t="shared" si="10"/>
        <v>28.4</v>
      </c>
      <c r="L68" s="10">
        <v>73.66</v>
      </c>
      <c r="M68" s="10">
        <f t="shared" si="11"/>
        <v>44.196</v>
      </c>
      <c r="N68" s="11">
        <f t="shared" si="12"/>
        <v>72.596</v>
      </c>
      <c r="O68" s="12" t="s">
        <v>104</v>
      </c>
    </row>
    <row r="69" ht="14.25" spans="1:15">
      <c r="A69" s="6">
        <v>330</v>
      </c>
      <c r="B69" s="7" t="s">
        <v>152</v>
      </c>
      <c r="C69" s="7" t="s">
        <v>17</v>
      </c>
      <c r="D69" s="7" t="s">
        <v>18</v>
      </c>
      <c r="E69" s="7" t="s">
        <v>19</v>
      </c>
      <c r="F69" s="6" t="s">
        <v>153</v>
      </c>
      <c r="G69" s="7" t="s">
        <v>21</v>
      </c>
      <c r="H69" s="6"/>
      <c r="I69" s="13">
        <v>70.25</v>
      </c>
      <c r="J69" s="6">
        <f t="shared" si="19"/>
        <v>70.25</v>
      </c>
      <c r="K69" s="6">
        <f t="shared" si="10"/>
        <v>28.1</v>
      </c>
      <c r="L69" s="10">
        <v>73.8</v>
      </c>
      <c r="M69" s="10">
        <f t="shared" si="11"/>
        <v>44.28</v>
      </c>
      <c r="N69" s="11">
        <f t="shared" si="12"/>
        <v>72.38</v>
      </c>
      <c r="O69" s="12" t="s">
        <v>104</v>
      </c>
    </row>
    <row r="70" ht="14.25" spans="1:15">
      <c r="A70" s="6">
        <v>167</v>
      </c>
      <c r="B70" s="7" t="s">
        <v>154</v>
      </c>
      <c r="C70" s="7" t="s">
        <v>17</v>
      </c>
      <c r="D70" s="7" t="s">
        <v>18</v>
      </c>
      <c r="E70" s="7" t="s">
        <v>19</v>
      </c>
      <c r="F70" s="6" t="s">
        <v>155</v>
      </c>
      <c r="G70" s="7" t="s">
        <v>21</v>
      </c>
      <c r="H70" s="6"/>
      <c r="I70" s="9">
        <v>72.75</v>
      </c>
      <c r="J70" s="6">
        <f t="shared" si="19"/>
        <v>72.75</v>
      </c>
      <c r="K70" s="6">
        <f t="shared" si="10"/>
        <v>29.1</v>
      </c>
      <c r="L70" s="10">
        <v>71.3</v>
      </c>
      <c r="M70" s="10">
        <f t="shared" si="11"/>
        <v>42.78</v>
      </c>
      <c r="N70" s="11">
        <f t="shared" si="12"/>
        <v>71.88</v>
      </c>
      <c r="O70" s="12" t="s">
        <v>104</v>
      </c>
    </row>
    <row r="71" ht="14.25" spans="1:15">
      <c r="A71" s="6">
        <v>116</v>
      </c>
      <c r="B71" s="7" t="s">
        <v>156</v>
      </c>
      <c r="C71" s="7" t="s">
        <v>17</v>
      </c>
      <c r="D71" s="7" t="s">
        <v>18</v>
      </c>
      <c r="E71" s="7" t="s">
        <v>19</v>
      </c>
      <c r="F71" s="6" t="s">
        <v>157</v>
      </c>
      <c r="G71" s="7" t="s">
        <v>21</v>
      </c>
      <c r="H71" s="6"/>
      <c r="I71" s="9">
        <v>69</v>
      </c>
      <c r="J71" s="6">
        <f>H71+I71</f>
        <v>69</v>
      </c>
      <c r="K71" s="6">
        <f t="shared" si="10"/>
        <v>27.6</v>
      </c>
      <c r="L71" s="10">
        <v>73.7</v>
      </c>
      <c r="M71" s="10">
        <f t="shared" si="11"/>
        <v>44.22</v>
      </c>
      <c r="N71" s="11">
        <f t="shared" si="12"/>
        <v>71.82</v>
      </c>
      <c r="O71" s="12" t="s">
        <v>104</v>
      </c>
    </row>
    <row r="72" ht="14.25" spans="1:15">
      <c r="A72" s="6">
        <v>235</v>
      </c>
      <c r="B72" s="7" t="s">
        <v>158</v>
      </c>
      <c r="C72" s="7" t="s">
        <v>17</v>
      </c>
      <c r="D72" s="7" t="s">
        <v>18</v>
      </c>
      <c r="E72" s="7" t="s">
        <v>19</v>
      </c>
      <c r="F72" s="6" t="s">
        <v>159</v>
      </c>
      <c r="G72" s="7" t="s">
        <v>33</v>
      </c>
      <c r="H72" s="6">
        <v>2.5</v>
      </c>
      <c r="I72" s="9">
        <v>68.75</v>
      </c>
      <c r="J72" s="6">
        <f>SUBTOTAL(9,H72:I72)</f>
        <v>71.25</v>
      </c>
      <c r="K72" s="6">
        <f t="shared" si="10"/>
        <v>28.5</v>
      </c>
      <c r="L72" s="10">
        <v>72</v>
      </c>
      <c r="M72" s="10">
        <f t="shared" si="11"/>
        <v>43.2</v>
      </c>
      <c r="N72" s="11">
        <f t="shared" si="12"/>
        <v>71.7</v>
      </c>
      <c r="O72" s="12" t="s">
        <v>104</v>
      </c>
    </row>
    <row r="73" ht="36" spans="1:15">
      <c r="A73" s="4" t="s">
        <v>1</v>
      </c>
      <c r="B73" s="5" t="s">
        <v>2</v>
      </c>
      <c r="C73" s="4" t="s">
        <v>3</v>
      </c>
      <c r="D73" s="5" t="s">
        <v>4</v>
      </c>
      <c r="E73" s="5" t="s">
        <v>5</v>
      </c>
      <c r="F73" s="5" t="s">
        <v>6</v>
      </c>
      <c r="G73" s="4" t="s">
        <v>7</v>
      </c>
      <c r="H73" s="4" t="s">
        <v>8</v>
      </c>
      <c r="I73" s="4" t="s">
        <v>9</v>
      </c>
      <c r="J73" s="4" t="s">
        <v>10</v>
      </c>
      <c r="K73" s="4" t="s">
        <v>11</v>
      </c>
      <c r="L73" s="4" t="s">
        <v>12</v>
      </c>
      <c r="M73" s="4" t="s">
        <v>13</v>
      </c>
      <c r="N73" s="4" t="s">
        <v>14</v>
      </c>
      <c r="O73" s="8" t="s">
        <v>15</v>
      </c>
    </row>
    <row r="74" ht="14.25" spans="1:15">
      <c r="A74" s="6">
        <v>188</v>
      </c>
      <c r="B74" s="7" t="s">
        <v>160</v>
      </c>
      <c r="C74" s="7" t="s">
        <v>17</v>
      </c>
      <c r="D74" s="7" t="s">
        <v>18</v>
      </c>
      <c r="E74" s="7" t="s">
        <v>19</v>
      </c>
      <c r="F74" s="6" t="s">
        <v>161</v>
      </c>
      <c r="G74" s="7" t="s">
        <v>33</v>
      </c>
      <c r="H74" s="6">
        <v>2.5</v>
      </c>
      <c r="I74" s="9">
        <v>67.25</v>
      </c>
      <c r="J74" s="6">
        <f>SUBTOTAL(9,H74:I74)</f>
        <v>69.75</v>
      </c>
      <c r="K74" s="6">
        <f t="shared" ref="K74:K99" si="21">J74*0.4</f>
        <v>27.9</v>
      </c>
      <c r="L74" s="10">
        <v>72.2</v>
      </c>
      <c r="M74" s="10">
        <f t="shared" ref="M74:M99" si="22">L74*0.6</f>
        <v>43.32</v>
      </c>
      <c r="N74" s="11">
        <f t="shared" ref="N74:N99" si="23">K74+M74</f>
        <v>71.22</v>
      </c>
      <c r="O74" s="12" t="s">
        <v>104</v>
      </c>
    </row>
    <row r="75" ht="14.25" spans="1:15">
      <c r="A75" s="6">
        <v>309</v>
      </c>
      <c r="B75" s="7" t="s">
        <v>162</v>
      </c>
      <c r="C75" s="7" t="s">
        <v>17</v>
      </c>
      <c r="D75" s="7" t="s">
        <v>18</v>
      </c>
      <c r="E75" s="7" t="s">
        <v>19</v>
      </c>
      <c r="F75" s="6" t="s">
        <v>163</v>
      </c>
      <c r="G75" s="7" t="s">
        <v>21</v>
      </c>
      <c r="H75" s="6"/>
      <c r="I75" s="13">
        <v>70.25</v>
      </c>
      <c r="J75" s="6">
        <f>SUBTOTAL(9,H75:I75)</f>
        <v>70.25</v>
      </c>
      <c r="K75" s="6">
        <f t="shared" si="21"/>
        <v>28.1</v>
      </c>
      <c r="L75" s="10">
        <v>71.36</v>
      </c>
      <c r="M75" s="10">
        <f t="shared" si="22"/>
        <v>42.816</v>
      </c>
      <c r="N75" s="11">
        <f t="shared" si="23"/>
        <v>70.916</v>
      </c>
      <c r="O75" s="12" t="s">
        <v>104</v>
      </c>
    </row>
    <row r="76" ht="14.25" spans="1:15">
      <c r="A76" s="6">
        <v>388</v>
      </c>
      <c r="B76" s="7" t="s">
        <v>164</v>
      </c>
      <c r="C76" s="7" t="s">
        <v>17</v>
      </c>
      <c r="D76" s="7" t="s">
        <v>18</v>
      </c>
      <c r="E76" s="7" t="s">
        <v>19</v>
      </c>
      <c r="F76" s="6" t="s">
        <v>165</v>
      </c>
      <c r="G76" s="7" t="s">
        <v>21</v>
      </c>
      <c r="H76" s="6"/>
      <c r="I76" s="9">
        <v>69.75</v>
      </c>
      <c r="J76" s="6">
        <f>SUBTOTAL(9,H76:I76)</f>
        <v>69.75</v>
      </c>
      <c r="K76" s="6">
        <f t="shared" si="21"/>
        <v>27.9</v>
      </c>
      <c r="L76" s="10">
        <v>71.56</v>
      </c>
      <c r="M76" s="10">
        <f t="shared" si="22"/>
        <v>42.936</v>
      </c>
      <c r="N76" s="11">
        <f t="shared" si="23"/>
        <v>70.836</v>
      </c>
      <c r="O76" s="12" t="s">
        <v>104</v>
      </c>
    </row>
    <row r="77" ht="14.25" spans="1:15">
      <c r="A77" s="6">
        <v>71</v>
      </c>
      <c r="B77" s="7" t="s">
        <v>166</v>
      </c>
      <c r="C77" s="7" t="s">
        <v>17</v>
      </c>
      <c r="D77" s="7" t="s">
        <v>18</v>
      </c>
      <c r="E77" s="7" t="s">
        <v>19</v>
      </c>
      <c r="F77" s="6" t="s">
        <v>167</v>
      </c>
      <c r="G77" s="7" t="s">
        <v>21</v>
      </c>
      <c r="H77" s="6"/>
      <c r="I77" s="9">
        <v>79</v>
      </c>
      <c r="J77" s="6">
        <f>H77+I77</f>
        <v>79</v>
      </c>
      <c r="K77" s="6">
        <f t="shared" si="21"/>
        <v>31.6</v>
      </c>
      <c r="L77" s="10">
        <v>0</v>
      </c>
      <c r="M77" s="10">
        <f t="shared" si="22"/>
        <v>0</v>
      </c>
      <c r="N77" s="11">
        <f t="shared" si="23"/>
        <v>31.6</v>
      </c>
      <c r="O77" s="12" t="s">
        <v>104</v>
      </c>
    </row>
    <row r="78" ht="14.25" spans="1:15">
      <c r="A78" s="6">
        <v>358</v>
      </c>
      <c r="B78" s="7" t="s">
        <v>168</v>
      </c>
      <c r="C78" s="7" t="s">
        <v>17</v>
      </c>
      <c r="D78" s="7" t="s">
        <v>18</v>
      </c>
      <c r="E78" s="7" t="s">
        <v>19</v>
      </c>
      <c r="F78" s="6" t="s">
        <v>169</v>
      </c>
      <c r="G78" s="7" t="s">
        <v>21</v>
      </c>
      <c r="H78" s="6"/>
      <c r="I78" s="9">
        <v>77.75</v>
      </c>
      <c r="J78" s="6">
        <f t="shared" ref="J78:J85" si="24">SUBTOTAL(9,H78:I78)</f>
        <v>77.75</v>
      </c>
      <c r="K78" s="6">
        <f t="shared" si="21"/>
        <v>31.1</v>
      </c>
      <c r="L78" s="10">
        <v>0</v>
      </c>
      <c r="M78" s="10">
        <f t="shared" si="22"/>
        <v>0</v>
      </c>
      <c r="N78" s="11">
        <f t="shared" si="23"/>
        <v>31.1</v>
      </c>
      <c r="O78" s="12" t="s">
        <v>104</v>
      </c>
    </row>
    <row r="79" ht="14.25" spans="1:15">
      <c r="A79" s="6">
        <v>338</v>
      </c>
      <c r="B79" s="7" t="s">
        <v>170</v>
      </c>
      <c r="C79" s="7" t="s">
        <v>17</v>
      </c>
      <c r="D79" s="7" t="s">
        <v>18</v>
      </c>
      <c r="E79" s="7" t="s">
        <v>19</v>
      </c>
      <c r="F79" s="6" t="s">
        <v>171</v>
      </c>
      <c r="G79" s="7" t="s">
        <v>21</v>
      </c>
      <c r="H79" s="6"/>
      <c r="I79" s="9">
        <v>72.25</v>
      </c>
      <c r="J79" s="6">
        <f t="shared" si="24"/>
        <v>72.25</v>
      </c>
      <c r="K79" s="6">
        <f t="shared" si="21"/>
        <v>28.9</v>
      </c>
      <c r="L79" s="10">
        <v>0</v>
      </c>
      <c r="M79" s="10">
        <f t="shared" si="22"/>
        <v>0</v>
      </c>
      <c r="N79" s="11">
        <f t="shared" si="23"/>
        <v>28.9</v>
      </c>
      <c r="O79" s="12" t="s">
        <v>104</v>
      </c>
    </row>
    <row r="80" ht="14.25" spans="1:15">
      <c r="A80" s="6">
        <v>252</v>
      </c>
      <c r="B80" s="7" t="s">
        <v>172</v>
      </c>
      <c r="C80" s="7" t="s">
        <v>17</v>
      </c>
      <c r="D80" s="7" t="s">
        <v>18</v>
      </c>
      <c r="E80" s="7" t="s">
        <v>19</v>
      </c>
      <c r="F80" s="6" t="s">
        <v>173</v>
      </c>
      <c r="G80" s="7" t="s">
        <v>21</v>
      </c>
      <c r="H80" s="6"/>
      <c r="I80" s="9">
        <v>71.5</v>
      </c>
      <c r="J80" s="6">
        <f t="shared" si="24"/>
        <v>71.5</v>
      </c>
      <c r="K80" s="6">
        <f t="shared" si="21"/>
        <v>28.6</v>
      </c>
      <c r="L80" s="10">
        <v>0</v>
      </c>
      <c r="M80" s="10">
        <f t="shared" si="22"/>
        <v>0</v>
      </c>
      <c r="N80" s="11">
        <f t="shared" si="23"/>
        <v>28.6</v>
      </c>
      <c r="O80" s="12" t="s">
        <v>104</v>
      </c>
    </row>
    <row r="81" ht="14.25" spans="1:15">
      <c r="A81" s="6">
        <v>166</v>
      </c>
      <c r="B81" s="7" t="s">
        <v>174</v>
      </c>
      <c r="C81" s="7" t="s">
        <v>17</v>
      </c>
      <c r="D81" s="7" t="s">
        <v>18</v>
      </c>
      <c r="E81" s="7" t="s">
        <v>19</v>
      </c>
      <c r="F81" s="6" t="s">
        <v>175</v>
      </c>
      <c r="G81" s="7" t="s">
        <v>21</v>
      </c>
      <c r="H81" s="6"/>
      <c r="I81" s="9">
        <v>70.75</v>
      </c>
      <c r="J81" s="6">
        <f t="shared" si="24"/>
        <v>70.75</v>
      </c>
      <c r="K81" s="6">
        <f t="shared" si="21"/>
        <v>28.3</v>
      </c>
      <c r="L81" s="10">
        <v>0</v>
      </c>
      <c r="M81" s="10">
        <f t="shared" si="22"/>
        <v>0</v>
      </c>
      <c r="N81" s="11">
        <f t="shared" si="23"/>
        <v>28.3</v>
      </c>
      <c r="O81" s="12" t="s">
        <v>104</v>
      </c>
    </row>
    <row r="82" ht="14.25" spans="1:15">
      <c r="A82" s="6">
        <v>212</v>
      </c>
      <c r="B82" s="7" t="s">
        <v>176</v>
      </c>
      <c r="C82" s="7" t="s">
        <v>17</v>
      </c>
      <c r="D82" s="7" t="s">
        <v>18</v>
      </c>
      <c r="E82" s="7" t="s">
        <v>19</v>
      </c>
      <c r="F82" s="6" t="s">
        <v>177</v>
      </c>
      <c r="G82" s="7" t="s">
        <v>21</v>
      </c>
      <c r="H82" s="6"/>
      <c r="I82" s="9">
        <v>70.25</v>
      </c>
      <c r="J82" s="6">
        <f t="shared" si="24"/>
        <v>70.25</v>
      </c>
      <c r="K82" s="6">
        <f t="shared" si="21"/>
        <v>28.1</v>
      </c>
      <c r="L82" s="10">
        <v>0</v>
      </c>
      <c r="M82" s="10">
        <f t="shared" si="22"/>
        <v>0</v>
      </c>
      <c r="N82" s="11">
        <f t="shared" si="23"/>
        <v>28.1</v>
      </c>
      <c r="O82" s="12" t="s">
        <v>104</v>
      </c>
    </row>
    <row r="83" ht="14.25" spans="1:15">
      <c r="A83" s="6">
        <v>239</v>
      </c>
      <c r="B83" s="7" t="s">
        <v>178</v>
      </c>
      <c r="C83" s="7" t="s">
        <v>17</v>
      </c>
      <c r="D83" s="7" t="s">
        <v>18</v>
      </c>
      <c r="E83" s="7" t="s">
        <v>19</v>
      </c>
      <c r="F83" s="6" t="s">
        <v>179</v>
      </c>
      <c r="G83" s="7" t="s">
        <v>21</v>
      </c>
      <c r="H83" s="6"/>
      <c r="I83" s="9">
        <v>70</v>
      </c>
      <c r="J83" s="6">
        <f t="shared" si="24"/>
        <v>70</v>
      </c>
      <c r="K83" s="6">
        <f t="shared" si="21"/>
        <v>28</v>
      </c>
      <c r="L83" s="10">
        <v>0</v>
      </c>
      <c r="M83" s="10">
        <f t="shared" si="22"/>
        <v>0</v>
      </c>
      <c r="N83" s="11">
        <f t="shared" si="23"/>
        <v>28</v>
      </c>
      <c r="O83" s="12" t="s">
        <v>104</v>
      </c>
    </row>
    <row r="84" ht="14.25" spans="1:15">
      <c r="A84" s="6">
        <v>199</v>
      </c>
      <c r="B84" s="7" t="s">
        <v>180</v>
      </c>
      <c r="C84" s="7" t="s">
        <v>17</v>
      </c>
      <c r="D84" s="7" t="s">
        <v>18</v>
      </c>
      <c r="E84" s="7" t="s">
        <v>19</v>
      </c>
      <c r="F84" s="6" t="s">
        <v>181</v>
      </c>
      <c r="G84" s="7" t="s">
        <v>21</v>
      </c>
      <c r="H84" s="6"/>
      <c r="I84" s="9">
        <v>69.5</v>
      </c>
      <c r="J84" s="6">
        <f t="shared" si="24"/>
        <v>69.5</v>
      </c>
      <c r="K84" s="6">
        <f t="shared" si="21"/>
        <v>27.8</v>
      </c>
      <c r="L84" s="10">
        <v>0</v>
      </c>
      <c r="M84" s="10">
        <f t="shared" si="22"/>
        <v>0</v>
      </c>
      <c r="N84" s="11">
        <f t="shared" si="23"/>
        <v>27.8</v>
      </c>
      <c r="O84" s="12" t="s">
        <v>104</v>
      </c>
    </row>
    <row r="85" ht="14.25" spans="1:15">
      <c r="A85" s="6">
        <v>264</v>
      </c>
      <c r="B85" s="7" t="s">
        <v>182</v>
      </c>
      <c r="C85" s="7" t="s">
        <v>17</v>
      </c>
      <c r="D85" s="7" t="s">
        <v>18</v>
      </c>
      <c r="E85" s="7" t="s">
        <v>19</v>
      </c>
      <c r="F85" s="6" t="s">
        <v>183</v>
      </c>
      <c r="G85" s="7" t="s">
        <v>21</v>
      </c>
      <c r="H85" s="6"/>
      <c r="I85" s="9">
        <v>69.5</v>
      </c>
      <c r="J85" s="6">
        <f t="shared" si="24"/>
        <v>69.5</v>
      </c>
      <c r="K85" s="6">
        <f t="shared" si="21"/>
        <v>27.8</v>
      </c>
      <c r="L85" s="10">
        <v>0</v>
      </c>
      <c r="M85" s="10">
        <f t="shared" si="22"/>
        <v>0</v>
      </c>
      <c r="N85" s="11">
        <f t="shared" si="23"/>
        <v>27.8</v>
      </c>
      <c r="O85" s="12" t="s">
        <v>104</v>
      </c>
    </row>
    <row r="86" ht="14.25" spans="1:15">
      <c r="A86" s="6">
        <v>9</v>
      </c>
      <c r="B86" s="7" t="s">
        <v>184</v>
      </c>
      <c r="C86" s="7" t="s">
        <v>17</v>
      </c>
      <c r="D86" s="7" t="s">
        <v>18</v>
      </c>
      <c r="E86" s="7" t="s">
        <v>185</v>
      </c>
      <c r="F86" s="6" t="s">
        <v>186</v>
      </c>
      <c r="G86" s="7" t="s">
        <v>21</v>
      </c>
      <c r="H86" s="6"/>
      <c r="I86" s="9">
        <v>66.75</v>
      </c>
      <c r="J86" s="11">
        <v>66.75</v>
      </c>
      <c r="K86" s="6">
        <f t="shared" si="21"/>
        <v>26.7</v>
      </c>
      <c r="L86" s="10">
        <v>78.8</v>
      </c>
      <c r="M86" s="10">
        <f t="shared" si="22"/>
        <v>47.28</v>
      </c>
      <c r="N86" s="11">
        <f t="shared" si="23"/>
        <v>73.98</v>
      </c>
      <c r="O86" s="12" t="s">
        <v>187</v>
      </c>
    </row>
    <row r="87" ht="14.25" spans="1:15">
      <c r="A87" s="6">
        <v>8</v>
      </c>
      <c r="B87" s="7" t="s">
        <v>188</v>
      </c>
      <c r="C87" s="7" t="s">
        <v>17</v>
      </c>
      <c r="D87" s="7" t="s">
        <v>18</v>
      </c>
      <c r="E87" s="7" t="s">
        <v>185</v>
      </c>
      <c r="F87" s="6" t="s">
        <v>189</v>
      </c>
      <c r="G87" s="7" t="s">
        <v>21</v>
      </c>
      <c r="H87" s="6"/>
      <c r="I87" s="9">
        <v>67.75</v>
      </c>
      <c r="J87" s="6">
        <f t="shared" ref="J87:J91" si="25">SUBTOTAL(9,H87:I87)</f>
        <v>67.75</v>
      </c>
      <c r="K87" s="6">
        <f t="shared" si="21"/>
        <v>27.1</v>
      </c>
      <c r="L87" s="10">
        <v>76.6</v>
      </c>
      <c r="M87" s="10">
        <f t="shared" si="22"/>
        <v>45.96</v>
      </c>
      <c r="N87" s="11">
        <f t="shared" si="23"/>
        <v>73.06</v>
      </c>
      <c r="O87" s="12" t="s">
        <v>187</v>
      </c>
    </row>
    <row r="88" ht="14.25" spans="1:15">
      <c r="A88" s="6">
        <v>5</v>
      </c>
      <c r="B88" s="7" t="s">
        <v>190</v>
      </c>
      <c r="C88" s="7" t="s">
        <v>17</v>
      </c>
      <c r="D88" s="7" t="s">
        <v>18</v>
      </c>
      <c r="E88" s="7" t="s">
        <v>185</v>
      </c>
      <c r="F88" s="6" t="s">
        <v>191</v>
      </c>
      <c r="G88" s="7" t="s">
        <v>21</v>
      </c>
      <c r="H88" s="6"/>
      <c r="I88" s="9">
        <v>63.5</v>
      </c>
      <c r="J88" s="6">
        <f t="shared" si="25"/>
        <v>63.5</v>
      </c>
      <c r="K88" s="6">
        <f t="shared" si="21"/>
        <v>25.4</v>
      </c>
      <c r="L88" s="10">
        <v>75.8</v>
      </c>
      <c r="M88" s="10">
        <f t="shared" si="22"/>
        <v>45.48</v>
      </c>
      <c r="N88" s="11">
        <f t="shared" si="23"/>
        <v>70.88</v>
      </c>
      <c r="O88" s="12" t="s">
        <v>187</v>
      </c>
    </row>
    <row r="89" ht="14.25" spans="1:15">
      <c r="A89" s="6">
        <v>6</v>
      </c>
      <c r="B89" s="7" t="s">
        <v>192</v>
      </c>
      <c r="C89" s="7" t="s">
        <v>17</v>
      </c>
      <c r="D89" s="7" t="s">
        <v>18</v>
      </c>
      <c r="E89" s="7" t="s">
        <v>185</v>
      </c>
      <c r="F89" s="6" t="s">
        <v>193</v>
      </c>
      <c r="G89" s="7" t="s">
        <v>33</v>
      </c>
      <c r="H89" s="6">
        <v>2.5</v>
      </c>
      <c r="I89" s="9">
        <v>61.25</v>
      </c>
      <c r="J89" s="6">
        <f t="shared" si="25"/>
        <v>63.75</v>
      </c>
      <c r="K89" s="6">
        <f t="shared" si="21"/>
        <v>25.5</v>
      </c>
      <c r="L89" s="10">
        <v>72.14</v>
      </c>
      <c r="M89" s="10">
        <f t="shared" si="22"/>
        <v>43.284</v>
      </c>
      <c r="N89" s="11">
        <f t="shared" si="23"/>
        <v>68.784</v>
      </c>
      <c r="O89" s="12" t="s">
        <v>104</v>
      </c>
    </row>
    <row r="90" ht="14.25" spans="1:15">
      <c r="A90" s="6">
        <v>2</v>
      </c>
      <c r="B90" s="7" t="s">
        <v>194</v>
      </c>
      <c r="C90" s="7" t="s">
        <v>17</v>
      </c>
      <c r="D90" s="7" t="s">
        <v>18</v>
      </c>
      <c r="E90" s="7" t="s">
        <v>185</v>
      </c>
      <c r="F90" s="6" t="s">
        <v>195</v>
      </c>
      <c r="G90" s="7" t="s">
        <v>21</v>
      </c>
      <c r="H90" s="6"/>
      <c r="I90" s="9">
        <v>64</v>
      </c>
      <c r="J90" s="6">
        <f t="shared" si="25"/>
        <v>64</v>
      </c>
      <c r="K90" s="6">
        <f t="shared" si="21"/>
        <v>25.6</v>
      </c>
      <c r="L90" s="10">
        <v>71.4</v>
      </c>
      <c r="M90" s="10">
        <f t="shared" si="22"/>
        <v>42.84</v>
      </c>
      <c r="N90" s="11">
        <f t="shared" si="23"/>
        <v>68.44</v>
      </c>
      <c r="O90" s="12" t="s">
        <v>104</v>
      </c>
    </row>
    <row r="91" ht="14.25" spans="1:15">
      <c r="A91" s="6">
        <v>7</v>
      </c>
      <c r="B91" s="7" t="s">
        <v>196</v>
      </c>
      <c r="C91" s="7" t="s">
        <v>17</v>
      </c>
      <c r="D91" s="7" t="s">
        <v>18</v>
      </c>
      <c r="E91" s="7" t="s">
        <v>185</v>
      </c>
      <c r="F91" s="6" t="s">
        <v>197</v>
      </c>
      <c r="G91" s="7" t="s">
        <v>21</v>
      </c>
      <c r="H91" s="6"/>
      <c r="I91" s="9">
        <v>62.75</v>
      </c>
      <c r="J91" s="6">
        <f t="shared" si="25"/>
        <v>62.75</v>
      </c>
      <c r="K91" s="6">
        <f t="shared" si="21"/>
        <v>25.1</v>
      </c>
      <c r="L91" s="10">
        <v>0</v>
      </c>
      <c r="M91" s="10">
        <f t="shared" si="22"/>
        <v>0</v>
      </c>
      <c r="N91" s="11">
        <f t="shared" si="23"/>
        <v>25.1</v>
      </c>
      <c r="O91" s="12" t="s">
        <v>104</v>
      </c>
    </row>
    <row r="92" ht="14.25" spans="1:15">
      <c r="A92" s="6">
        <v>12</v>
      </c>
      <c r="B92" s="7" t="s">
        <v>198</v>
      </c>
      <c r="C92" s="7" t="s">
        <v>17</v>
      </c>
      <c r="D92" s="7" t="s">
        <v>18</v>
      </c>
      <c r="E92" s="7" t="s">
        <v>199</v>
      </c>
      <c r="F92" s="6" t="s">
        <v>200</v>
      </c>
      <c r="G92" s="7" t="s">
        <v>21</v>
      </c>
      <c r="H92" s="6"/>
      <c r="I92" s="9">
        <v>70.5</v>
      </c>
      <c r="J92" s="9">
        <f t="shared" ref="J92:J99" si="26">H92+I92</f>
        <v>70.5</v>
      </c>
      <c r="K92" s="6">
        <f t="shared" si="21"/>
        <v>28.2</v>
      </c>
      <c r="L92" s="10">
        <v>78.16</v>
      </c>
      <c r="M92" s="10">
        <f t="shared" si="22"/>
        <v>46.896</v>
      </c>
      <c r="N92" s="11">
        <f t="shared" si="23"/>
        <v>75.096</v>
      </c>
      <c r="O92" s="12" t="s">
        <v>187</v>
      </c>
    </row>
    <row r="93" ht="14.25" spans="1:15">
      <c r="A93" s="6">
        <v>3</v>
      </c>
      <c r="B93" s="7" t="s">
        <v>201</v>
      </c>
      <c r="C93" s="7" t="s">
        <v>17</v>
      </c>
      <c r="D93" s="7" t="s">
        <v>18</v>
      </c>
      <c r="E93" s="7" t="s">
        <v>199</v>
      </c>
      <c r="F93" s="6" t="s">
        <v>202</v>
      </c>
      <c r="G93" s="7" t="s">
        <v>21</v>
      </c>
      <c r="H93" s="6"/>
      <c r="I93" s="9">
        <v>61</v>
      </c>
      <c r="J93" s="9">
        <f t="shared" si="26"/>
        <v>61</v>
      </c>
      <c r="K93" s="6">
        <f t="shared" si="21"/>
        <v>24.4</v>
      </c>
      <c r="L93" s="10">
        <v>80.28</v>
      </c>
      <c r="M93" s="10">
        <f t="shared" si="22"/>
        <v>48.168</v>
      </c>
      <c r="N93" s="11">
        <f t="shared" si="23"/>
        <v>72.568</v>
      </c>
      <c r="O93" s="12" t="s">
        <v>187</v>
      </c>
    </row>
    <row r="94" ht="14.25" spans="1:15">
      <c r="A94" s="6">
        <v>2</v>
      </c>
      <c r="B94" s="7" t="s">
        <v>203</v>
      </c>
      <c r="C94" s="7" t="s">
        <v>17</v>
      </c>
      <c r="D94" s="7" t="s">
        <v>18</v>
      </c>
      <c r="E94" s="7" t="s">
        <v>199</v>
      </c>
      <c r="F94" s="6" t="s">
        <v>204</v>
      </c>
      <c r="G94" s="7" t="s">
        <v>21</v>
      </c>
      <c r="H94" s="6"/>
      <c r="I94" s="9">
        <v>67</v>
      </c>
      <c r="J94" s="9">
        <f t="shared" si="26"/>
        <v>67</v>
      </c>
      <c r="K94" s="6">
        <f t="shared" si="21"/>
        <v>26.8</v>
      </c>
      <c r="L94" s="10">
        <v>75.6</v>
      </c>
      <c r="M94" s="10">
        <f t="shared" si="22"/>
        <v>45.36</v>
      </c>
      <c r="N94" s="11">
        <f t="shared" si="23"/>
        <v>72.16</v>
      </c>
      <c r="O94" s="12" t="s">
        <v>187</v>
      </c>
    </row>
    <row r="95" ht="14.25" spans="1:15">
      <c r="A95" s="6">
        <v>9</v>
      </c>
      <c r="B95" s="7" t="s">
        <v>205</v>
      </c>
      <c r="C95" s="7" t="s">
        <v>17</v>
      </c>
      <c r="D95" s="7" t="s">
        <v>18</v>
      </c>
      <c r="E95" s="7" t="s">
        <v>199</v>
      </c>
      <c r="F95" s="6" t="s">
        <v>206</v>
      </c>
      <c r="G95" s="7" t="s">
        <v>21</v>
      </c>
      <c r="H95" s="6"/>
      <c r="I95" s="9">
        <v>66</v>
      </c>
      <c r="J95" s="9">
        <f t="shared" si="26"/>
        <v>66</v>
      </c>
      <c r="K95" s="6">
        <f t="shared" si="21"/>
        <v>26.4</v>
      </c>
      <c r="L95" s="10">
        <v>75</v>
      </c>
      <c r="M95" s="10">
        <f t="shared" si="22"/>
        <v>45</v>
      </c>
      <c r="N95" s="11">
        <f t="shared" si="23"/>
        <v>71.4</v>
      </c>
      <c r="O95" s="12" t="s">
        <v>187</v>
      </c>
    </row>
    <row r="96" ht="14.25" spans="1:15">
      <c r="A96" s="6">
        <v>6</v>
      </c>
      <c r="B96" s="7" t="s">
        <v>207</v>
      </c>
      <c r="C96" s="7" t="s">
        <v>17</v>
      </c>
      <c r="D96" s="7" t="s">
        <v>18</v>
      </c>
      <c r="E96" s="7" t="s">
        <v>199</v>
      </c>
      <c r="F96" s="6" t="s">
        <v>208</v>
      </c>
      <c r="G96" s="7" t="s">
        <v>21</v>
      </c>
      <c r="H96" s="6"/>
      <c r="I96" s="9">
        <v>65.75</v>
      </c>
      <c r="J96" s="9">
        <f t="shared" si="26"/>
        <v>65.75</v>
      </c>
      <c r="K96" s="6">
        <f t="shared" si="21"/>
        <v>26.3</v>
      </c>
      <c r="L96" s="10">
        <v>73.8</v>
      </c>
      <c r="M96" s="10">
        <f t="shared" si="22"/>
        <v>44.28</v>
      </c>
      <c r="N96" s="11">
        <f t="shared" si="23"/>
        <v>70.58</v>
      </c>
      <c r="O96" s="12" t="s">
        <v>104</v>
      </c>
    </row>
    <row r="97" ht="14.25" spans="1:15">
      <c r="A97" s="6">
        <v>1</v>
      </c>
      <c r="B97" s="7" t="s">
        <v>209</v>
      </c>
      <c r="C97" s="7" t="s">
        <v>17</v>
      </c>
      <c r="D97" s="7" t="s">
        <v>18</v>
      </c>
      <c r="E97" s="7" t="s">
        <v>199</v>
      </c>
      <c r="F97" s="6" t="s">
        <v>210</v>
      </c>
      <c r="G97" s="7" t="s">
        <v>21</v>
      </c>
      <c r="H97" s="6"/>
      <c r="I97" s="9">
        <v>61</v>
      </c>
      <c r="J97" s="9">
        <f t="shared" si="26"/>
        <v>61</v>
      </c>
      <c r="K97" s="6">
        <f t="shared" si="21"/>
        <v>24.4</v>
      </c>
      <c r="L97" s="10">
        <v>73.2</v>
      </c>
      <c r="M97" s="10">
        <f t="shared" si="22"/>
        <v>43.92</v>
      </c>
      <c r="N97" s="11">
        <f t="shared" si="23"/>
        <v>68.32</v>
      </c>
      <c r="O97" s="12" t="s">
        <v>104</v>
      </c>
    </row>
    <row r="98" ht="14.25" spans="1:15">
      <c r="A98" s="6">
        <v>7</v>
      </c>
      <c r="B98" s="7" t="s">
        <v>211</v>
      </c>
      <c r="C98" s="7" t="s">
        <v>17</v>
      </c>
      <c r="D98" s="7" t="s">
        <v>18</v>
      </c>
      <c r="E98" s="7" t="s">
        <v>199</v>
      </c>
      <c r="F98" s="6" t="s">
        <v>212</v>
      </c>
      <c r="G98" s="7" t="s">
        <v>21</v>
      </c>
      <c r="H98" s="6"/>
      <c r="I98" s="9">
        <v>59</v>
      </c>
      <c r="J98" s="9">
        <f t="shared" si="26"/>
        <v>59</v>
      </c>
      <c r="K98" s="6">
        <f t="shared" si="21"/>
        <v>23.6</v>
      </c>
      <c r="L98" s="10">
        <v>72.44</v>
      </c>
      <c r="M98" s="10">
        <f t="shared" si="22"/>
        <v>43.464</v>
      </c>
      <c r="N98" s="11">
        <f t="shared" si="23"/>
        <v>67.064</v>
      </c>
      <c r="O98" s="12" t="s">
        <v>104</v>
      </c>
    </row>
    <row r="99" ht="14.25" spans="1:15">
      <c r="A99" s="6">
        <v>4</v>
      </c>
      <c r="B99" s="7" t="s">
        <v>213</v>
      </c>
      <c r="C99" s="7" t="s">
        <v>17</v>
      </c>
      <c r="D99" s="7" t="s">
        <v>18</v>
      </c>
      <c r="E99" s="7" t="s">
        <v>199</v>
      </c>
      <c r="F99" s="6" t="s">
        <v>214</v>
      </c>
      <c r="G99" s="7" t="s">
        <v>21</v>
      </c>
      <c r="H99" s="6"/>
      <c r="I99" s="9">
        <v>59.25</v>
      </c>
      <c r="J99" s="9">
        <f t="shared" si="26"/>
        <v>59.25</v>
      </c>
      <c r="K99" s="6">
        <f t="shared" si="21"/>
        <v>23.7</v>
      </c>
      <c r="L99" s="10">
        <v>69.8</v>
      </c>
      <c r="M99" s="10">
        <f t="shared" si="22"/>
        <v>41.88</v>
      </c>
      <c r="N99" s="11">
        <f t="shared" si="23"/>
        <v>65.58</v>
      </c>
      <c r="O99" s="12" t="s">
        <v>104</v>
      </c>
    </row>
  </sheetData>
  <mergeCells count="1">
    <mergeCell ref="A1:O2"/>
  </mergeCells>
  <pageMargins left="0.156944444444444" right="0.314583333333333" top="0.236111111111111" bottom="0.156944444444444" header="0.118055555555556" footer="0.118055555555556"/>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a&amp;辰宝嘛嘛&amp;a</cp:lastModifiedBy>
  <dcterms:created xsi:type="dcterms:W3CDTF">2023-05-15T01:15:00Z</dcterms:created>
  <dcterms:modified xsi:type="dcterms:W3CDTF">2023-05-16T08:52:19Z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DCFC8229E0BC4E4184997C5CD3ED065A_13</vt:lpwstr>
  </property>
  <property fmtid="{D5CDD505-2E9C-101B-9397-08002B2CF9AE}" pid="3" name="KSOProductBuildVer">
    <vt:lpwstr>2052-11.1.0.14309</vt:lpwstr>
  </property>
</Properties>
</file>